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slicerCaches/slicerCache7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slicers/slicer1.xml" ContentType="application/vnd.ms-excel.slicer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slicers/slicer2.xml" ContentType="application/vnd.ms-excel.slicer+xml"/>
  <Override PartName="/xl/drawings/drawing4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/>
  <mc:AlternateContent xmlns:mc="http://schemas.openxmlformats.org/markup-compatibility/2006">
    <mc:Choice Requires="x15">
      <x15ac:absPath xmlns:x15ac="http://schemas.microsoft.com/office/spreadsheetml/2010/11/ac" url="C:\Users\ungva\OneDrive\Desktop\"/>
    </mc:Choice>
  </mc:AlternateContent>
  <xr:revisionPtr revIDLastSave="0" documentId="13_ncr:1_{06321E5F-E46A-417F-9C63-81D6045801BD}" xr6:coauthVersionLast="45" xr6:coauthVersionMax="45" xr10:uidLastSave="{00000000-0000-0000-0000-000000000000}"/>
  <bookViews>
    <workbookView xWindow="-120" yWindow="-120" windowWidth="20730" windowHeight="11160" tabRatio="583" activeTab="1" xr2:uid="{00000000-000D-0000-FFFF-FFFF00000000}"/>
  </bookViews>
  <sheets>
    <sheet name="Segítség az IKTATÓ használathoz" sheetId="36" r:id="rId1"/>
    <sheet name="IKTATÓ" sheetId="1" r:id="rId2"/>
    <sheet name="CashFlow" sheetId="35" r:id="rId3"/>
    <sheet name="Kategória magyarázatok" sheetId="24" r:id="rId4"/>
  </sheets>
  <definedNames>
    <definedName name="adók">Táblázat68[költség 1. típus]</definedName>
    <definedName name="Adományok">táblázatKategória232[költség 2. típus]</definedName>
    <definedName name="bankköltség">táblázatKategória336[költség 3. típus]</definedName>
    <definedName name="bejövő">bejövő5[bejövő]</definedName>
    <definedName name="Bérköltség">táblázatKategória433[költség 4. típus]</definedName>
    <definedName name="Egyéb">táblázatKategória4424[bevétel 4. típus]</definedName>
    <definedName name="Fejlesztés">táblázatKategória535[költség 5. típus]</definedName>
    <definedName name="fix_változó">Táblázat3[fix/változó]</definedName>
    <definedName name="Gépjármű">táblázatKategória634[Oszlop1]</definedName>
    <definedName name="irány">Táblázat1[irány]</definedName>
    <definedName name="Jutalék">táblázatKategória3323[bevétel 3. típus]</definedName>
    <definedName name="kimenő">kimenő6[kimenő]</definedName>
    <definedName name="marketing">táblázatKategória6[Oszlop1]</definedName>
    <definedName name="Projektek">Táblázat21[Oszlop1]</definedName>
    <definedName name="rezsi">táblázatKategória17[Oszlop1]</definedName>
    <definedName name="Szeletelő">#N/A</definedName>
    <definedName name="Szeletelő_bejövő_kimenő">#N/A</definedName>
    <definedName name="Szeletelő_Cég_neve">#N/A</definedName>
    <definedName name="Szeletelő_Fiz.mód1">#N/A</definedName>
    <definedName name="Szeletelő_Fiz.mód2">#N/A</definedName>
    <definedName name="Szeletelő_Kategória">#N/A</definedName>
    <definedName name="Szeletelő_Típus">#N/A</definedName>
    <definedName name="Szerszám">Táblázat24[Oszlop1]</definedName>
    <definedName name="Szolgáltatás">táblázatKategória2225[bevétel 2. típus]</definedName>
    <definedName name="Tárgyi_eszköz">Táblázat23[Oszlop1]</definedName>
    <definedName name="Termék">táblázatKategória1126[bevétel 1. típus]</definedName>
    <definedName name="Üzemanyag">Táblázat22[Oszlop1]</definedName>
  </definedNames>
  <calcPr calcId="191029"/>
  <pivotCaches>
    <pivotCache cacheId="7" r:id="rId5"/>
  </pivotCaches>
  <extLst>
    <ext xmlns:x14="http://schemas.microsoft.com/office/spreadsheetml/2009/9/main" uri="{BBE1A952-AA13-448e-AADC-164F8A28A991}">
      <x14:slicerCaches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  <x14:slicerCache r:id="rId8"/>
        <x14:slicerCache r:id="rId9"/>
        <x14:slicerCache r:id="rId10"/>
        <x14:slicerCache r:id="rId11"/>
        <x14:slicerCache r:id="rId12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27" i="1" l="1"/>
  <c r="AF27" i="1"/>
  <c r="B27" i="1"/>
  <c r="AG26" i="1"/>
  <c r="AF26" i="1"/>
  <c r="B26" i="1"/>
  <c r="AG25" i="1"/>
  <c r="AF25" i="1"/>
  <c r="B25" i="1"/>
  <c r="AG24" i="1"/>
  <c r="AF24" i="1"/>
  <c r="B24" i="1"/>
  <c r="AG23" i="1"/>
  <c r="AF23" i="1"/>
  <c r="B23" i="1"/>
  <c r="AG22" i="1"/>
  <c r="AF22" i="1"/>
  <c r="B22" i="1"/>
  <c r="AG21" i="1"/>
  <c r="AF21" i="1"/>
  <c r="B21" i="1"/>
  <c r="AG20" i="1"/>
  <c r="AF20" i="1"/>
  <c r="B20" i="1"/>
  <c r="AG19" i="1"/>
  <c r="AF19" i="1"/>
  <c r="B19" i="1"/>
  <c r="AG18" i="1"/>
  <c r="AF18" i="1"/>
  <c r="B18" i="1"/>
  <c r="AG17" i="1"/>
  <c r="AF17" i="1"/>
  <c r="B17" i="1"/>
  <c r="AG16" i="1"/>
  <c r="AF16" i="1"/>
  <c r="B16" i="1"/>
  <c r="AG15" i="1"/>
  <c r="AF15" i="1"/>
  <c r="B15" i="1"/>
  <c r="AG14" i="1"/>
  <c r="AF14" i="1"/>
  <c r="B14" i="1"/>
  <c r="AG13" i="1"/>
  <c r="AF13" i="1"/>
  <c r="B13" i="1"/>
  <c r="AG12" i="1"/>
  <c r="AF12" i="1"/>
  <c r="B12" i="1"/>
  <c r="AG11" i="1"/>
  <c r="AF11" i="1"/>
  <c r="B11" i="1"/>
  <c r="D4" i="1"/>
  <c r="D2" i="1"/>
  <c r="D3" i="1" l="1"/>
</calcChain>
</file>

<file path=xl/sharedStrings.xml><?xml version="1.0" encoding="utf-8"?>
<sst xmlns="http://schemas.openxmlformats.org/spreadsheetml/2006/main" count="331" uniqueCount="143">
  <si>
    <t>ÁFA</t>
  </si>
  <si>
    <t>!!</t>
  </si>
  <si>
    <t>Iktató szám</t>
  </si>
  <si>
    <t>Bejövő/Kimenő</t>
  </si>
  <si>
    <t>Kategória</t>
  </si>
  <si>
    <t>Számlaszám</t>
  </si>
  <si>
    <t>Típus</t>
  </si>
  <si>
    <t>Cég neve</t>
  </si>
  <si>
    <t>Adószáma</t>
  </si>
  <si>
    <t>Irsz.</t>
  </si>
  <si>
    <t>Település</t>
  </si>
  <si>
    <t>Cím</t>
  </si>
  <si>
    <t>Email</t>
  </si>
  <si>
    <t>Kelt</t>
  </si>
  <si>
    <t>Teljesítés</t>
  </si>
  <si>
    <t>Fiz.határidõ</t>
  </si>
  <si>
    <t>Nettó</t>
  </si>
  <si>
    <t>Áfa</t>
  </si>
  <si>
    <t>Bruttó</t>
  </si>
  <si>
    <t>Devizanem</t>
  </si>
  <si>
    <t>Árfolyam</t>
  </si>
  <si>
    <t>Fiz.mód</t>
  </si>
  <si>
    <t>Rendelésszám</t>
  </si>
  <si>
    <t>Megjegyzés</t>
  </si>
  <si>
    <t>Kiegyenlített összeg</t>
  </si>
  <si>
    <t>Kiegyenlítés dátuma</t>
  </si>
  <si>
    <t>Kiegyenlítés jogcíme</t>
  </si>
  <si>
    <t>ÁFA %</t>
  </si>
  <si>
    <t>fennmaradó</t>
  </si>
  <si>
    <t>költséghely</t>
  </si>
  <si>
    <t>érkezett</t>
  </si>
  <si>
    <t>szkennelt szla</t>
  </si>
  <si>
    <t>jóváhagyás</t>
  </si>
  <si>
    <t xml:space="preserve">nyitó </t>
  </si>
  <si>
    <t>kimenő</t>
  </si>
  <si>
    <t>(üres)</t>
  </si>
  <si>
    <t>bejövő</t>
  </si>
  <si>
    <t>NETTÓ</t>
  </si>
  <si>
    <t>BRUTTÓ</t>
  </si>
  <si>
    <t>Kategória 2</t>
  </si>
  <si>
    <t>Fix/Változó</t>
  </si>
  <si>
    <t>változó</t>
  </si>
  <si>
    <t>fix</t>
  </si>
  <si>
    <t>irány</t>
  </si>
  <si>
    <t>fix/változó</t>
  </si>
  <si>
    <t>Hiv.számla</t>
  </si>
  <si>
    <t>SZŰRŐK</t>
  </si>
  <si>
    <t>Egyéb</t>
  </si>
  <si>
    <t>Bejövő számla főkategóriák</t>
  </si>
  <si>
    <t>Bejövő számla alkategóriák</t>
  </si>
  <si>
    <t>Kimenő számla alkategóriák</t>
  </si>
  <si>
    <t>Ugrás az iktatóra</t>
  </si>
  <si>
    <t>Oszlop1</t>
  </si>
  <si>
    <t>Összeg</t>
  </si>
  <si>
    <t>Kategória beállítások</t>
  </si>
  <si>
    <t>Rögzítés</t>
  </si>
  <si>
    <t xml:space="preserve">Gyűjtsd egy helyen a bevételi és kiadási dokumentumaidat. </t>
  </si>
  <si>
    <t>Pénzügyi iratok gyűjtése</t>
  </si>
  <si>
    <t>Ezt megteheted papír vagy digitális formában is. Ha beszkenneled előtte írd rá a rögzítéskor hozzárendelt iktatószámot az eredeti példányra.</t>
  </si>
  <si>
    <t xml:space="preserve">Digitális formában a fájl neve legyen egy iktatószám pl. 001_2019 és egy partnernév. Tartsd a fájlokat egy mappában ömlesztve, így könnyebb lesz keresni a fájlok között. </t>
  </si>
  <si>
    <t xml:space="preserve">Az iktatóba rögzítés után a dokumentumok elérési útját (link) másold be az utolsó oszlopba. Ehhez a súgóban találsz útmutatást. </t>
  </si>
  <si>
    <t>Kimenő számla főkategóriák</t>
  </si>
  <si>
    <t xml:space="preserve">Nézd át az eddigi összes számádat és alakítsd ki a saját bevételi és költség kategóriáidat.  </t>
  </si>
  <si>
    <t xml:space="preserve">Majd azokat is megbonthatod alkategóriákra. Találsz példákat amelyik rád is jellemző hagyd meg, a többit törölheted és újakat vihetsz fel. </t>
  </si>
  <si>
    <r>
      <t xml:space="preserve">Ha az 1. oszlopból nem tűnik el  a </t>
    </r>
    <r>
      <rPr>
        <b/>
        <sz val="11"/>
        <color rgb="FFFF0000"/>
        <rFont val="Calibri"/>
        <family val="2"/>
        <charset val="238"/>
      </rPr>
      <t xml:space="preserve">!! </t>
    </r>
    <r>
      <rPr>
        <sz val="11"/>
        <color rgb="FF184670"/>
        <rFont val="Calibri"/>
        <family val="2"/>
        <charset val="238"/>
      </rPr>
      <t>Jelzés akkor ellenőrizd, hogy biztosan kitöltötted-e a bejövő-kimenő/kelt/nettó/bruttó cellákat.</t>
    </r>
  </si>
  <si>
    <t>FONTOS! A cellaformátumokat ne változtasd meg, ami szám maradjon szám, ami dátum maradjon dátum. Az összegnél ne használj szóközt, tizedesvesszőt és betűket sem.</t>
  </si>
  <si>
    <t>Teljesítés valós hónapja</t>
  </si>
  <si>
    <t>Kérlek ügyelj a helyes 2020.02.10. formátumra</t>
  </si>
  <si>
    <t>Budapest</t>
  </si>
  <si>
    <t>Átutalás</t>
  </si>
  <si>
    <t>HUF</t>
  </si>
  <si>
    <t>PayPal</t>
  </si>
  <si>
    <t>USD</t>
  </si>
  <si>
    <t>Bankkártya</t>
  </si>
  <si>
    <t>E-CZ-2019-73</t>
  </si>
  <si>
    <t>26295299-2-09</t>
  </si>
  <si>
    <t>2019-E/50278</t>
  </si>
  <si>
    <t>24394471-2-13</t>
  </si>
  <si>
    <t>2019-E/50280</t>
  </si>
  <si>
    <t>416020</t>
  </si>
  <si>
    <t>13802</t>
  </si>
  <si>
    <t>14315754-2-08</t>
  </si>
  <si>
    <t>E-GALK-2019-284</t>
  </si>
  <si>
    <t>25404858-2-41</t>
  </si>
  <si>
    <t xml:space="preserve">Példa cég 1. </t>
  </si>
  <si>
    <t xml:space="preserve">Példa cég 2. </t>
  </si>
  <si>
    <t xml:space="preserve">Példa cég 3. </t>
  </si>
  <si>
    <t xml:space="preserve">Példa cég 4. </t>
  </si>
  <si>
    <t xml:space="preserve">Példa cég 5. </t>
  </si>
  <si>
    <t xml:space="preserve">Példa cég 6. </t>
  </si>
  <si>
    <t xml:space="preserve">Példa cég 7. </t>
  </si>
  <si>
    <t xml:space="preserve">Példa cég 8. </t>
  </si>
  <si>
    <t>Példa cég 9.</t>
  </si>
  <si>
    <t xml:space="preserve">Példa cég 10. </t>
  </si>
  <si>
    <t>Másik cég 1.</t>
  </si>
  <si>
    <t>Másik cég 2.</t>
  </si>
  <si>
    <t>Másik cég 3.</t>
  </si>
  <si>
    <t>Másik cég 4.</t>
  </si>
  <si>
    <t xml:space="preserve">Másik cég 6. </t>
  </si>
  <si>
    <t xml:space="preserve">Másik cég 5. </t>
  </si>
  <si>
    <t>Függvények!</t>
  </si>
  <si>
    <t>link helye</t>
  </si>
  <si>
    <t xml:space="preserve">Menj az iktató fülre és tölts ki minden cellába a dokumentumról leolvasott információkat. </t>
  </si>
  <si>
    <t xml:space="preserve">Nyugodtan töröld ki a példa sorokat és úgy tudsz új sort hozzáadni, hogy beírod az iktatószámot és nyomsz egy ENTER-t. </t>
  </si>
  <si>
    <t>bevétel 1. típus</t>
  </si>
  <si>
    <t>bevétel 2. típus</t>
  </si>
  <si>
    <t>bevétel 3. típus</t>
  </si>
  <si>
    <t>bevétel 4. típus</t>
  </si>
  <si>
    <t>bevétel 5. típus</t>
  </si>
  <si>
    <t>A kategória</t>
  </si>
  <si>
    <t>B kategóra</t>
  </si>
  <si>
    <t xml:space="preserve">A termék </t>
  </si>
  <si>
    <t>B termék</t>
  </si>
  <si>
    <t>költség 1. típus</t>
  </si>
  <si>
    <t>költség 2. típus</t>
  </si>
  <si>
    <t>költség 3. típus</t>
  </si>
  <si>
    <t>költség 5. típus</t>
  </si>
  <si>
    <t>költség 4. típus</t>
  </si>
  <si>
    <t>A cég</t>
  </si>
  <si>
    <t>B cég</t>
  </si>
  <si>
    <t>C cég</t>
  </si>
  <si>
    <t>D cég</t>
  </si>
  <si>
    <t>ilyen</t>
  </si>
  <si>
    <t>olyan</t>
  </si>
  <si>
    <t>amolyan</t>
  </si>
  <si>
    <t xml:space="preserve">    AZ IKTATÓ MÓDOSÍTÁSA UTÁN MINDIG FRISSÍTSd A KIMUTATÁSOKAT! ALT+F5</t>
  </si>
  <si>
    <t>1. kerület Első út 1. szám</t>
  </si>
  <si>
    <t>próba@peldaceg1.hu</t>
  </si>
  <si>
    <t>2. kerület Első út 1. szám</t>
  </si>
  <si>
    <t>3. kerület Első út 1. szám</t>
  </si>
  <si>
    <t>4. kerület Első út 1. szám</t>
  </si>
  <si>
    <t>5. kerület Első út 1. szám</t>
  </si>
  <si>
    <t>6. kerület Első út 1. szám</t>
  </si>
  <si>
    <t>7. kerület Első út 1. szám</t>
  </si>
  <si>
    <t>8. kerület Első út 1. szám</t>
  </si>
  <si>
    <t>9. kerület Első út 1. szám</t>
  </si>
  <si>
    <t>10. kerület Első út 1. szám</t>
  </si>
  <si>
    <t>11. kerület Első út 1. szám</t>
  </si>
  <si>
    <t>12. kerület Első út 1. szám</t>
  </si>
  <si>
    <t>13. kerület Első út 1. szám</t>
  </si>
  <si>
    <t>14. kerület Első út 1. szám</t>
  </si>
  <si>
    <t>15. kerület Első út 1. szám</t>
  </si>
  <si>
    <t>16. kerület Első út 1. szám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</si>
</sst>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_-* #,##0.00\ _F_t_-;\-* #,##0.00\ _F_t_-;_-* &quot;-&quot;??\ _F_t_-;_-@_-"/>
    <numFmt numFmtId="165" formatCode="#,##0_ ;[Red]\-#,##0\ "/>
    <numFmt numFmtId="166" formatCode="_-* #,##0\ [$Ft-40E]_-;\-* #,##0\ [$Ft-40E]_-;_-* &quot;-&quot;??\ [$Ft-40E]_-;_-@_-"/>
    <numFmt numFmtId="167" formatCode="_-* #,##0\ _F_t_-;\-* #,##0\ _F_t_-;_-* &quot;-&quot;??\ _F_t_-;_-@_-"/>
    <numFmt numFmtId="168" formatCode="yyyy\.mm\.dd\."/>
  </numFmts>
  <fonts count="55" x14ac:knownFonts="1">
    <font>
      <sz val="11"/>
      <color rgb="FF000000"/>
      <name val="Calibri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  <scheme val="minor"/>
    </font>
    <font>
      <b/>
      <sz val="14"/>
      <color rgb="FF003784"/>
      <name val="Calibri"/>
      <family val="2"/>
      <charset val="238"/>
    </font>
    <font>
      <b/>
      <sz val="12"/>
      <color rgb="FFDACCC4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sz val="11"/>
      <color rgb="FF184670"/>
      <name val="Calibri"/>
      <family val="2"/>
      <charset val="238"/>
    </font>
    <font>
      <sz val="11"/>
      <color rgb="FF003784"/>
      <name val="Calibri"/>
      <family val="2"/>
      <charset val="238"/>
    </font>
    <font>
      <b/>
      <sz val="14"/>
      <color rgb="FFC00000"/>
      <name val="Calibri"/>
      <family val="2"/>
      <charset val="238"/>
      <scheme val="minor"/>
    </font>
    <font>
      <sz val="11"/>
      <color rgb="FFFFCC66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6"/>
      <color rgb="FF184670"/>
      <name val="Calibri"/>
      <family val="2"/>
      <charset val="238"/>
    </font>
    <font>
      <b/>
      <sz val="16"/>
      <color rgb="FF184670"/>
      <name val="Calibri"/>
      <family val="2"/>
      <charset val="238"/>
      <scheme val="minor"/>
    </font>
    <font>
      <b/>
      <sz val="14"/>
      <color rgb="FF18467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color theme="8" tint="-0.249977111117893"/>
      <name val="Calibri"/>
      <family val="2"/>
      <charset val="238"/>
    </font>
    <font>
      <b/>
      <sz val="16"/>
      <color rgb="FF8A959D"/>
      <name val="Calibri"/>
      <family val="2"/>
      <charset val="238"/>
    </font>
    <font>
      <b/>
      <sz val="14"/>
      <color rgb="FFAA8772"/>
      <name val="Calibri"/>
      <family val="2"/>
      <charset val="238"/>
    </font>
    <font>
      <b/>
      <sz val="12"/>
      <color rgb="FF18467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sz val="8"/>
      <name val="Calibri"/>
      <family val="2"/>
      <charset val="238"/>
    </font>
    <font>
      <b/>
      <u/>
      <sz val="16"/>
      <color rgb="FF00B050"/>
      <name val="Calibri"/>
      <family val="2"/>
      <charset val="238"/>
    </font>
    <font>
      <sz val="11"/>
      <name val="Calibri"/>
      <family val="2"/>
      <charset val="238"/>
    </font>
    <font>
      <sz val="14"/>
      <color rgb="FF000000"/>
      <name val="Calibri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EF6E8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theme="3" tint="9.9978637043366805E-2"/>
        <bgColor theme="2" tint="0.79995117038483843"/>
      </patternFill>
    </fill>
    <fill>
      <patternFill patternType="solid">
        <fgColor rgb="FFE0D5CE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B49A8A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4">
    <xf numFmtId="0" fontId="0" fillId="0" borderId="0"/>
    <xf numFmtId="0" fontId="7" fillId="0" borderId="1"/>
    <xf numFmtId="9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6" fillId="0" borderId="2" applyNumberFormat="0" applyFill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22" fillId="5" borderId="5" applyNumberFormat="0" applyAlignment="0" applyProtection="0"/>
    <xf numFmtId="0" fontId="23" fillId="6" borderId="6" applyNumberFormat="0" applyAlignment="0" applyProtection="0"/>
    <xf numFmtId="0" fontId="24" fillId="6" borderId="5" applyNumberFormat="0" applyAlignment="0" applyProtection="0"/>
    <xf numFmtId="0" fontId="25" fillId="0" borderId="7" applyNumberFormat="0" applyFill="0" applyAlignment="0" applyProtection="0"/>
    <xf numFmtId="0" fontId="8" fillId="7" borderId="8" applyNumberFormat="0" applyAlignment="0" applyProtection="0"/>
    <xf numFmtId="0" fontId="28" fillId="0" borderId="10" applyNumberFormat="0" applyFill="0" applyAlignment="0" applyProtection="0"/>
    <xf numFmtId="0" fontId="5" fillId="0" borderId="1"/>
    <xf numFmtId="0" fontId="15" fillId="0" borderId="1" applyNumberFormat="0" applyFill="0" applyBorder="0" applyAlignment="0" applyProtection="0"/>
    <xf numFmtId="0" fontId="18" fillId="0" borderId="1" applyNumberFormat="0" applyFill="0" applyBorder="0" applyAlignment="0" applyProtection="0"/>
    <xf numFmtId="0" fontId="19" fillId="2" borderId="1" applyNumberFormat="0" applyBorder="0" applyAlignment="0" applyProtection="0"/>
    <xf numFmtId="0" fontId="20" fillId="3" borderId="1" applyNumberFormat="0" applyBorder="0" applyAlignment="0" applyProtection="0"/>
    <xf numFmtId="0" fontId="21" fillId="4" borderId="1" applyNumberFormat="0" applyBorder="0" applyAlignment="0" applyProtection="0"/>
    <xf numFmtId="0" fontId="26" fillId="0" borderId="1" applyNumberFormat="0" applyFill="0" applyBorder="0" applyAlignment="0" applyProtection="0"/>
    <xf numFmtId="0" fontId="5" fillId="8" borderId="9" applyNumberFormat="0" applyFont="0" applyAlignment="0" applyProtection="0"/>
    <xf numFmtId="0" fontId="27" fillId="0" borderId="1" applyNumberFormat="0" applyFill="0" applyBorder="0" applyAlignment="0" applyProtection="0"/>
    <xf numFmtId="0" fontId="29" fillId="9" borderId="1" applyNumberFormat="0" applyBorder="0" applyAlignment="0" applyProtection="0"/>
    <xf numFmtId="0" fontId="5" fillId="10" borderId="1" applyNumberFormat="0" applyBorder="0" applyAlignment="0" applyProtection="0"/>
    <xf numFmtId="0" fontId="5" fillId="11" borderId="1" applyNumberFormat="0" applyBorder="0" applyAlignment="0" applyProtection="0"/>
    <xf numFmtId="0" fontId="5" fillId="12" borderId="1" applyNumberFormat="0" applyBorder="0" applyAlignment="0" applyProtection="0"/>
    <xf numFmtId="0" fontId="29" fillId="13" borderId="1" applyNumberFormat="0" applyBorder="0" applyAlignment="0" applyProtection="0"/>
    <xf numFmtId="0" fontId="5" fillId="14" borderId="1" applyNumberFormat="0" applyBorder="0" applyAlignment="0" applyProtection="0"/>
    <xf numFmtId="0" fontId="5" fillId="15" borderId="1" applyNumberFormat="0" applyBorder="0" applyAlignment="0" applyProtection="0"/>
    <xf numFmtId="0" fontId="5" fillId="16" borderId="1" applyNumberFormat="0" applyBorder="0" applyAlignment="0" applyProtection="0"/>
    <xf numFmtId="0" fontId="29" fillId="17" borderId="1" applyNumberFormat="0" applyBorder="0" applyAlignment="0" applyProtection="0"/>
    <xf numFmtId="0" fontId="5" fillId="18" borderId="1" applyNumberFormat="0" applyBorder="0" applyAlignment="0" applyProtection="0"/>
    <xf numFmtId="0" fontId="5" fillId="19" borderId="1" applyNumberFormat="0" applyBorder="0" applyAlignment="0" applyProtection="0"/>
    <xf numFmtId="0" fontId="5" fillId="20" borderId="1" applyNumberFormat="0" applyBorder="0" applyAlignment="0" applyProtection="0"/>
    <xf numFmtId="0" fontId="29" fillId="21" borderId="1" applyNumberFormat="0" applyBorder="0" applyAlignment="0" applyProtection="0"/>
    <xf numFmtId="0" fontId="5" fillId="22" borderId="1" applyNumberFormat="0" applyBorder="0" applyAlignment="0" applyProtection="0"/>
    <xf numFmtId="0" fontId="5" fillId="23" borderId="1" applyNumberFormat="0" applyBorder="0" applyAlignment="0" applyProtection="0"/>
    <xf numFmtId="0" fontId="5" fillId="24" borderId="1" applyNumberFormat="0" applyBorder="0" applyAlignment="0" applyProtection="0"/>
    <xf numFmtId="0" fontId="29" fillId="25" borderId="1" applyNumberFormat="0" applyBorder="0" applyAlignment="0" applyProtection="0"/>
    <xf numFmtId="0" fontId="5" fillId="26" borderId="1" applyNumberFormat="0" applyBorder="0" applyAlignment="0" applyProtection="0"/>
    <xf numFmtId="0" fontId="5" fillId="27" borderId="1" applyNumberFormat="0" applyBorder="0" applyAlignment="0" applyProtection="0"/>
    <xf numFmtId="0" fontId="5" fillId="28" borderId="1" applyNumberFormat="0" applyBorder="0" applyAlignment="0" applyProtection="0"/>
    <xf numFmtId="0" fontId="29" fillId="29" borderId="1" applyNumberFormat="0" applyBorder="0" applyAlignment="0" applyProtection="0"/>
    <xf numFmtId="0" fontId="5" fillId="30" borderId="1" applyNumberFormat="0" applyBorder="0" applyAlignment="0" applyProtection="0"/>
    <xf numFmtId="0" fontId="5" fillId="31" borderId="1" applyNumberFormat="0" applyBorder="0" applyAlignment="0" applyProtection="0"/>
    <xf numFmtId="0" fontId="5" fillId="32" borderId="1" applyNumberFormat="0" applyBorder="0" applyAlignment="0" applyProtection="0"/>
    <xf numFmtId="0" fontId="30" fillId="0" borderId="0" applyNumberFormat="0" applyFill="0" applyBorder="0" applyAlignment="0" applyProtection="0"/>
    <xf numFmtId="0" fontId="31" fillId="0" borderId="1" applyBorder="0" applyProtection="0">
      <alignment horizontal="left"/>
    </xf>
    <xf numFmtId="0" fontId="31" fillId="0" borderId="1" applyBorder="0" applyProtection="0"/>
    <xf numFmtId="0" fontId="4" fillId="0" borderId="1"/>
    <xf numFmtId="0" fontId="4" fillId="8" borderId="9" applyNumberFormat="0" applyFont="0" applyAlignment="0" applyProtection="0"/>
    <xf numFmtId="0" fontId="4" fillId="10" borderId="1" applyNumberFormat="0" applyBorder="0" applyAlignment="0" applyProtection="0"/>
    <xf numFmtId="0" fontId="4" fillId="11" borderId="1" applyNumberFormat="0" applyBorder="0" applyAlignment="0" applyProtection="0"/>
    <xf numFmtId="0" fontId="4" fillId="12" borderId="1" applyNumberFormat="0" applyBorder="0" applyAlignment="0" applyProtection="0"/>
    <xf numFmtId="0" fontId="4" fillId="14" borderId="1" applyNumberFormat="0" applyBorder="0" applyAlignment="0" applyProtection="0"/>
    <xf numFmtId="0" fontId="4" fillId="15" borderId="1" applyNumberFormat="0" applyBorder="0" applyAlignment="0" applyProtection="0"/>
    <xf numFmtId="0" fontId="4" fillId="16" borderId="1" applyNumberFormat="0" applyBorder="0" applyAlignment="0" applyProtection="0"/>
    <xf numFmtId="0" fontId="4" fillId="18" borderId="1" applyNumberFormat="0" applyBorder="0" applyAlignment="0" applyProtection="0"/>
    <xf numFmtId="0" fontId="4" fillId="19" borderId="1" applyNumberFormat="0" applyBorder="0" applyAlignment="0" applyProtection="0"/>
    <xf numFmtId="0" fontId="4" fillId="20" borderId="1" applyNumberFormat="0" applyBorder="0" applyAlignment="0" applyProtection="0"/>
    <xf numFmtId="0" fontId="4" fillId="22" borderId="1" applyNumberFormat="0" applyBorder="0" applyAlignment="0" applyProtection="0"/>
    <xf numFmtId="0" fontId="4" fillId="23" borderId="1" applyNumberFormat="0" applyBorder="0" applyAlignment="0" applyProtection="0"/>
    <xf numFmtId="0" fontId="4" fillId="24" borderId="1" applyNumberFormat="0" applyBorder="0" applyAlignment="0" applyProtection="0"/>
    <xf numFmtId="0" fontId="4" fillId="26" borderId="1" applyNumberFormat="0" applyBorder="0" applyAlignment="0" applyProtection="0"/>
    <xf numFmtId="0" fontId="4" fillId="27" borderId="1" applyNumberFormat="0" applyBorder="0" applyAlignment="0" applyProtection="0"/>
    <xf numFmtId="0" fontId="4" fillId="28" borderId="1" applyNumberFormat="0" applyBorder="0" applyAlignment="0" applyProtection="0"/>
    <xf numFmtId="0" fontId="4" fillId="30" borderId="1" applyNumberFormat="0" applyBorder="0" applyAlignment="0" applyProtection="0"/>
    <xf numFmtId="0" fontId="4" fillId="31" borderId="1" applyNumberFormat="0" applyBorder="0" applyAlignment="0" applyProtection="0"/>
    <xf numFmtId="0" fontId="4" fillId="32" borderId="1" applyNumberFormat="0" applyBorder="0" applyAlignment="0" applyProtection="0"/>
    <xf numFmtId="0" fontId="3" fillId="0" borderId="1"/>
    <xf numFmtId="0" fontId="3" fillId="8" borderId="9" applyNumberFormat="0" applyFont="0" applyAlignment="0" applyProtection="0"/>
    <xf numFmtId="0" fontId="3" fillId="10" borderId="1" applyNumberFormat="0" applyBorder="0" applyAlignment="0" applyProtection="0"/>
    <xf numFmtId="0" fontId="3" fillId="11" borderId="1" applyNumberFormat="0" applyBorder="0" applyAlignment="0" applyProtection="0"/>
    <xf numFmtId="0" fontId="3" fillId="12" borderId="1" applyNumberFormat="0" applyBorder="0" applyAlignment="0" applyProtection="0"/>
    <xf numFmtId="0" fontId="3" fillId="14" borderId="1" applyNumberFormat="0" applyBorder="0" applyAlignment="0" applyProtection="0"/>
    <xf numFmtId="0" fontId="3" fillId="15" borderId="1" applyNumberFormat="0" applyBorder="0" applyAlignment="0" applyProtection="0"/>
    <xf numFmtId="0" fontId="3" fillId="16" borderId="1" applyNumberFormat="0" applyBorder="0" applyAlignment="0" applyProtection="0"/>
    <xf numFmtId="0" fontId="3" fillId="18" borderId="1" applyNumberFormat="0" applyBorder="0" applyAlignment="0" applyProtection="0"/>
    <xf numFmtId="0" fontId="3" fillId="19" borderId="1" applyNumberFormat="0" applyBorder="0" applyAlignment="0" applyProtection="0"/>
    <xf numFmtId="0" fontId="3" fillId="20" borderId="1" applyNumberFormat="0" applyBorder="0" applyAlignment="0" applyProtection="0"/>
    <xf numFmtId="0" fontId="3" fillId="22" borderId="1" applyNumberFormat="0" applyBorder="0" applyAlignment="0" applyProtection="0"/>
    <xf numFmtId="0" fontId="3" fillId="23" borderId="1" applyNumberFormat="0" applyBorder="0" applyAlignment="0" applyProtection="0"/>
    <xf numFmtId="0" fontId="3" fillId="24" borderId="1" applyNumberFormat="0" applyBorder="0" applyAlignment="0" applyProtection="0"/>
    <xf numFmtId="0" fontId="3" fillId="26" borderId="1" applyNumberFormat="0" applyBorder="0" applyAlignment="0" applyProtection="0"/>
    <xf numFmtId="0" fontId="3" fillId="27" borderId="1" applyNumberFormat="0" applyBorder="0" applyAlignment="0" applyProtection="0"/>
    <xf numFmtId="0" fontId="3" fillId="28" borderId="1" applyNumberFormat="0" applyBorder="0" applyAlignment="0" applyProtection="0"/>
    <xf numFmtId="0" fontId="3" fillId="30" borderId="1" applyNumberFormat="0" applyBorder="0" applyAlignment="0" applyProtection="0"/>
    <xf numFmtId="0" fontId="3" fillId="31" borderId="1" applyNumberFormat="0" applyBorder="0" applyAlignment="0" applyProtection="0"/>
    <xf numFmtId="0" fontId="3" fillId="32" borderId="1" applyNumberFormat="0" applyBorder="0" applyAlignment="0" applyProtection="0"/>
    <xf numFmtId="0" fontId="2" fillId="0" borderId="1"/>
    <xf numFmtId="0" fontId="2" fillId="8" borderId="9" applyNumberFormat="0" applyFont="0" applyAlignment="0" applyProtection="0"/>
    <xf numFmtId="0" fontId="2" fillId="10" borderId="1" applyNumberFormat="0" applyBorder="0" applyAlignment="0" applyProtection="0"/>
    <xf numFmtId="0" fontId="2" fillId="11" borderId="1" applyNumberFormat="0" applyBorder="0" applyAlignment="0" applyProtection="0"/>
    <xf numFmtId="0" fontId="2" fillId="12" borderId="1" applyNumberFormat="0" applyBorder="0" applyAlignment="0" applyProtection="0"/>
    <xf numFmtId="0" fontId="2" fillId="14" borderId="1" applyNumberFormat="0" applyBorder="0" applyAlignment="0" applyProtection="0"/>
    <xf numFmtId="0" fontId="2" fillId="15" borderId="1" applyNumberFormat="0" applyBorder="0" applyAlignment="0" applyProtection="0"/>
    <xf numFmtId="0" fontId="2" fillId="16" borderId="1" applyNumberFormat="0" applyBorder="0" applyAlignment="0" applyProtection="0"/>
    <xf numFmtId="0" fontId="2" fillId="18" borderId="1" applyNumberFormat="0" applyBorder="0" applyAlignment="0" applyProtection="0"/>
    <xf numFmtId="0" fontId="2" fillId="19" borderId="1" applyNumberFormat="0" applyBorder="0" applyAlignment="0" applyProtection="0"/>
    <xf numFmtId="0" fontId="2" fillId="20" borderId="1" applyNumberFormat="0" applyBorder="0" applyAlignment="0" applyProtection="0"/>
    <xf numFmtId="0" fontId="2" fillId="22" borderId="1" applyNumberFormat="0" applyBorder="0" applyAlignment="0" applyProtection="0"/>
    <xf numFmtId="0" fontId="2" fillId="23" borderId="1" applyNumberFormat="0" applyBorder="0" applyAlignment="0" applyProtection="0"/>
    <xf numFmtId="0" fontId="2" fillId="24" borderId="1" applyNumberFormat="0" applyBorder="0" applyAlignment="0" applyProtection="0"/>
    <xf numFmtId="0" fontId="2" fillId="26" borderId="1" applyNumberFormat="0" applyBorder="0" applyAlignment="0" applyProtection="0"/>
    <xf numFmtId="0" fontId="2" fillId="27" borderId="1" applyNumberFormat="0" applyBorder="0" applyAlignment="0" applyProtection="0"/>
    <xf numFmtId="0" fontId="2" fillId="28" borderId="1" applyNumberFormat="0" applyBorder="0" applyAlignment="0" applyProtection="0"/>
    <xf numFmtId="0" fontId="2" fillId="30" borderId="1" applyNumberFormat="0" applyBorder="0" applyAlignment="0" applyProtection="0"/>
    <xf numFmtId="0" fontId="2" fillId="31" borderId="1" applyNumberFormat="0" applyBorder="0" applyAlignment="0" applyProtection="0"/>
    <xf numFmtId="0" fontId="2" fillId="32" borderId="1" applyNumberFormat="0" applyBorder="0" applyAlignment="0" applyProtection="0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  <xf numFmtId="0" fontId="1" fillId="0" borderId="1"/>
  </cellStyleXfs>
  <cellXfs count="89">
    <xf numFmtId="0" fontId="0" fillId="0" borderId="0" xfId="0"/>
    <xf numFmtId="0" fontId="0" fillId="0" borderId="0" xfId="0" applyFill="1"/>
    <xf numFmtId="0" fontId="0" fillId="0" borderId="0" xfId="0" applyFill="1" applyAlignment="1">
      <alignment vertical="center"/>
    </xf>
    <xf numFmtId="0" fontId="9" fillId="0" borderId="0" xfId="0" applyFont="1" applyFill="1"/>
    <xf numFmtId="0" fontId="34" fillId="34" borderId="0" xfId="0" applyFont="1" applyFill="1" applyAlignment="1">
      <alignment horizontal="center" vertical="center" wrapText="1"/>
    </xf>
    <xf numFmtId="9" fontId="34" fillId="34" borderId="0" xfId="2" applyFont="1" applyFill="1" applyAlignment="1">
      <alignment horizontal="center" vertical="center" wrapText="1"/>
    </xf>
    <xf numFmtId="167" fontId="0" fillId="0" borderId="0" xfId="0" applyNumberFormat="1" applyFill="1"/>
    <xf numFmtId="0" fontId="35" fillId="0" borderId="0" xfId="0" applyFont="1" applyFill="1" applyAlignment="1">
      <alignment horizontal="left" vertical="top"/>
    </xf>
    <xf numFmtId="0" fontId="14" fillId="0" borderId="1" xfId="0" applyFont="1" applyFill="1" applyBorder="1" applyAlignment="1">
      <alignment horizontal="left" vertical="top"/>
    </xf>
    <xf numFmtId="0" fontId="37" fillId="0" borderId="0" xfId="0" applyFont="1" applyFill="1" applyAlignment="1">
      <alignment horizontal="left" vertical="top"/>
    </xf>
    <xf numFmtId="0" fontId="9" fillId="0" borderId="0" xfId="0" applyFont="1" applyFill="1" applyAlignment="1">
      <alignment horizontal="center" vertical="center"/>
    </xf>
    <xf numFmtId="0" fontId="39" fillId="0" borderId="0" xfId="0" applyFont="1" applyFill="1"/>
    <xf numFmtId="49" fontId="9" fillId="0" borderId="0" xfId="0" applyNumberFormat="1" applyFont="1" applyFill="1"/>
    <xf numFmtId="0" fontId="9" fillId="0" borderId="0" xfId="0" applyFont="1" applyFill="1" applyAlignment="1">
      <alignment horizontal="right"/>
    </xf>
    <xf numFmtId="0" fontId="9" fillId="0" borderId="0" xfId="0" applyFont="1" applyFill="1" applyAlignment="1">
      <alignment horizontal="center"/>
    </xf>
    <xf numFmtId="0" fontId="32" fillId="0" borderId="0" xfId="0" applyFont="1" applyFill="1"/>
    <xf numFmtId="0" fontId="9" fillId="0" borderId="11" xfId="0" applyFont="1" applyFill="1" applyBorder="1"/>
    <xf numFmtId="0" fontId="9" fillId="0" borderId="11" xfId="0" applyFont="1" applyFill="1" applyBorder="1" applyAlignment="1">
      <alignment horizontal="center" vertical="center"/>
    </xf>
    <xf numFmtId="49" fontId="9" fillId="0" borderId="11" xfId="0" applyNumberFormat="1" applyFont="1" applyFill="1" applyBorder="1"/>
    <xf numFmtId="0" fontId="9" fillId="0" borderId="11" xfId="0" applyFont="1" applyFill="1" applyBorder="1" applyAlignment="1">
      <alignment horizontal="right"/>
    </xf>
    <xf numFmtId="0" fontId="9" fillId="0" borderId="1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/>
    <xf numFmtId="0" fontId="9" fillId="0" borderId="1" xfId="0" applyFont="1" applyFill="1" applyBorder="1" applyAlignment="1">
      <alignment horizontal="right"/>
    </xf>
    <xf numFmtId="0" fontId="9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left"/>
    </xf>
    <xf numFmtId="49" fontId="9" fillId="0" borderId="1" xfId="0" applyNumberFormat="1" applyFont="1" applyFill="1" applyBorder="1"/>
    <xf numFmtId="165" fontId="9" fillId="0" borderId="1" xfId="0" applyNumberFormat="1" applyFont="1" applyFill="1" applyBorder="1"/>
    <xf numFmtId="0" fontId="10" fillId="0" borderId="0" xfId="0" applyFont="1" applyFill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/>
    <xf numFmtId="49" fontId="11" fillId="0" borderId="1" xfId="0" applyNumberFormat="1" applyFont="1" applyFill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14" fontId="11" fillId="0" borderId="1" xfId="0" applyNumberFormat="1" applyFont="1" applyFill="1" applyBorder="1" applyAlignment="1">
      <alignment horizontal="left"/>
    </xf>
    <xf numFmtId="167" fontId="11" fillId="0" borderId="1" xfId="3" applyNumberFormat="1" applyFont="1" applyFill="1" applyBorder="1" applyAlignment="1">
      <alignment horizontal="left"/>
    </xf>
    <xf numFmtId="0" fontId="11" fillId="0" borderId="1" xfId="0" applyFont="1" applyFill="1" applyBorder="1" applyAlignment="1">
      <alignment horizontal="right"/>
    </xf>
    <xf numFmtId="9" fontId="11" fillId="0" borderId="1" xfId="0" applyNumberFormat="1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34" fillId="36" borderId="0" xfId="0" applyFont="1" applyFill="1" applyAlignment="1">
      <alignment horizontal="center" vertical="center" wrapText="1"/>
    </xf>
    <xf numFmtId="49" fontId="34" fillId="36" borderId="0" xfId="0" applyNumberFormat="1" applyFont="1" applyFill="1" applyAlignment="1">
      <alignment horizontal="center" vertical="center" wrapText="1"/>
    </xf>
    <xf numFmtId="0" fontId="34" fillId="36" borderId="1" xfId="0" applyFont="1" applyFill="1" applyBorder="1" applyAlignment="1">
      <alignment horizontal="center" vertical="center" wrapText="1"/>
    </xf>
    <xf numFmtId="0" fontId="13" fillId="36" borderId="0" xfId="0" applyFont="1" applyFill="1" applyAlignment="1">
      <alignment horizontal="center" vertical="top" wrapText="1"/>
    </xf>
    <xf numFmtId="0" fontId="40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left" vertical="center" indent="1"/>
    </xf>
    <xf numFmtId="0" fontId="6" fillId="37" borderId="0" xfId="0" applyFont="1" applyFill="1" applyAlignment="1">
      <alignment horizontal="left" vertical="center" indent="1"/>
    </xf>
    <xf numFmtId="49" fontId="43" fillId="0" borderId="1" xfId="0" applyNumberFormat="1" applyFont="1" applyFill="1" applyBorder="1" applyAlignment="1">
      <alignment vertical="center"/>
    </xf>
    <xf numFmtId="0" fontId="44" fillId="0" borderId="0" xfId="0" applyFont="1" applyFill="1" applyAlignment="1">
      <alignment horizontal="center" vertical="center"/>
    </xf>
    <xf numFmtId="0" fontId="45" fillId="0" borderId="0" xfId="0" applyFont="1" applyFill="1" applyAlignment="1">
      <alignment vertical="center"/>
    </xf>
    <xf numFmtId="0" fontId="0" fillId="37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41" fillId="0" borderId="0" xfId="0" applyFont="1" applyAlignment="1">
      <alignment vertical="center"/>
    </xf>
    <xf numFmtId="0" fontId="41" fillId="0" borderId="0" xfId="0" applyFont="1" applyFill="1" applyAlignment="1">
      <alignment vertical="center"/>
    </xf>
    <xf numFmtId="0" fontId="6" fillId="37" borderId="0" xfId="0" applyFont="1" applyFill="1" applyAlignment="1">
      <alignment horizontal="left" vertical="center"/>
    </xf>
    <xf numFmtId="0" fontId="42" fillId="0" borderId="1" xfId="0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48" fillId="0" borderId="0" xfId="46" applyFont="1"/>
    <xf numFmtId="166" fontId="49" fillId="0" borderId="11" xfId="3" applyNumberFormat="1" applyFont="1" applyFill="1" applyBorder="1" applyAlignment="1">
      <alignment horizontal="left" vertical="center"/>
    </xf>
    <xf numFmtId="0" fontId="0" fillId="35" borderId="0" xfId="0" applyFill="1" applyAlignment="1">
      <alignment wrapText="1"/>
    </xf>
    <xf numFmtId="0" fontId="37" fillId="35" borderId="0" xfId="0" applyFont="1" applyFill="1" applyAlignment="1">
      <alignment wrapText="1"/>
    </xf>
    <xf numFmtId="0" fontId="36" fillId="35" borderId="0" xfId="0" applyFont="1" applyFill="1" applyAlignment="1">
      <alignment wrapText="1"/>
    </xf>
    <xf numFmtId="0" fontId="33" fillId="38" borderId="12" xfId="0" applyFont="1" applyFill="1" applyBorder="1" applyAlignment="1">
      <alignment horizontal="center" vertical="center" wrapText="1"/>
    </xf>
    <xf numFmtId="14" fontId="0" fillId="0" borderId="0" xfId="0" applyNumberFormat="1" applyFill="1"/>
    <xf numFmtId="0" fontId="52" fillId="0" borderId="0" xfId="46" applyFont="1" applyFill="1" applyAlignment="1">
      <alignment horizontal="center"/>
    </xf>
    <xf numFmtId="0" fontId="13" fillId="0" borderId="0" xfId="0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53" fillId="0" borderId="0" xfId="0" applyFont="1" applyFill="1" applyAlignment="1">
      <alignment horizontal="center" vertical="center"/>
    </xf>
    <xf numFmtId="0" fontId="11" fillId="0" borderId="0" xfId="0" applyFont="1" applyFill="1"/>
    <xf numFmtId="49" fontId="11" fillId="0" borderId="0" xfId="0" applyNumberFormat="1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Fill="1" applyAlignment="1">
      <alignment horizontal="right"/>
    </xf>
    <xf numFmtId="168" fontId="11" fillId="0" borderId="0" xfId="0" applyNumberFormat="1" applyFont="1" applyFill="1" applyAlignment="1">
      <alignment horizontal="left"/>
    </xf>
    <xf numFmtId="165" fontId="11" fillId="0" borderId="0" xfId="0" applyNumberFormat="1" applyFont="1" applyFill="1" applyAlignment="1">
      <alignment horizontal="right"/>
    </xf>
    <xf numFmtId="167" fontId="11" fillId="0" borderId="0" xfId="3" applyNumberFormat="1" applyFont="1" applyFill="1" applyAlignment="1">
      <alignment horizontal="right"/>
    </xf>
    <xf numFmtId="14" fontId="11" fillId="0" borderId="0" xfId="0" applyNumberFormat="1" applyFont="1" applyFill="1" applyAlignment="1">
      <alignment horizontal="left"/>
    </xf>
    <xf numFmtId="9" fontId="11" fillId="0" borderId="0" xfId="0" applyNumberFormat="1" applyFont="1" applyFill="1" applyAlignment="1">
      <alignment horizontal="center"/>
    </xf>
    <xf numFmtId="0" fontId="11" fillId="0" borderId="0" xfId="0" applyNumberFormat="1" applyFont="1" applyFill="1" applyAlignment="1">
      <alignment horizontal="right"/>
    </xf>
    <xf numFmtId="0" fontId="11" fillId="0" borderId="0" xfId="0" applyFont="1" applyFill="1" applyAlignment="1">
      <alignment horizontal="center"/>
    </xf>
    <xf numFmtId="0" fontId="54" fillId="0" borderId="0" xfId="0" applyFont="1" applyFill="1" applyAlignment="1">
      <alignment horizontal="center" vertical="center" wrapText="1"/>
    </xf>
    <xf numFmtId="0" fontId="54" fillId="0" borderId="0" xfId="0" applyFont="1" applyFill="1" applyAlignment="1">
      <alignment horizontal="center" vertical="center"/>
    </xf>
    <xf numFmtId="167" fontId="54" fillId="0" borderId="0" xfId="0" applyNumberFormat="1" applyFont="1" applyFill="1" applyAlignment="1">
      <alignment horizontal="center" vertical="center"/>
    </xf>
    <xf numFmtId="0" fontId="13" fillId="33" borderId="1" xfId="0" applyFont="1" applyFill="1" applyBorder="1" applyAlignment="1">
      <alignment horizontal="center"/>
    </xf>
    <xf numFmtId="0" fontId="38" fillId="33" borderId="1" xfId="0" applyFont="1" applyFill="1" applyBorder="1" applyAlignment="1">
      <alignment horizontal="center"/>
    </xf>
    <xf numFmtId="0" fontId="42" fillId="0" borderId="1" xfId="0" applyFont="1" applyFill="1" applyBorder="1" applyAlignment="1">
      <alignment horizontal="center" vertical="center"/>
    </xf>
    <xf numFmtId="0" fontId="46" fillId="0" borderId="1" xfId="0" applyFont="1" applyFill="1" applyBorder="1" applyAlignment="1">
      <alignment horizontal="center" vertical="center"/>
    </xf>
    <xf numFmtId="0" fontId="30" fillId="0" borderId="0" xfId="46" applyFill="1" applyAlignment="1">
      <alignment horizontal="left"/>
    </xf>
  </cellXfs>
  <cellStyles count="124">
    <cellStyle name="20% - 1. jelölőszín 2" xfId="23" xr:uid="{00000000-0005-0000-0000-000032000000}"/>
    <cellStyle name="20% - 1. jelölőszín 3" xfId="51" xr:uid="{AD3B780F-A0F0-4CF4-B453-CE7994CCDDB7}"/>
    <cellStyle name="20% - 1. jelölőszín 4" xfId="71" xr:uid="{0AA027B3-0714-461B-AA60-CBE122CF9A4B}"/>
    <cellStyle name="20% - 1. jelölőszín 5" xfId="91" xr:uid="{AEE3F155-6F71-43E5-945E-FBD1886F0D7C}"/>
    <cellStyle name="20% - 2. jelölőszín 2" xfId="27" xr:uid="{00000000-0005-0000-0000-000033000000}"/>
    <cellStyle name="20% - 2. jelölőszín 3" xfId="54" xr:uid="{213781A8-980B-41F8-87EE-66F251A0FFDD}"/>
    <cellStyle name="20% - 2. jelölőszín 4" xfId="74" xr:uid="{1C5EA8FF-9508-47F1-9D15-3645C9BB28E8}"/>
    <cellStyle name="20% - 2. jelölőszín 5" xfId="94" xr:uid="{63548D58-ED77-4385-A3CC-D4610D063DD5}"/>
    <cellStyle name="20% - 3. jelölőszín 2" xfId="31" xr:uid="{00000000-0005-0000-0000-000034000000}"/>
    <cellStyle name="20% - 3. jelölőszín 3" xfId="57" xr:uid="{547D8AAF-D4CE-46E7-A822-62DAE5BC5C63}"/>
    <cellStyle name="20% - 3. jelölőszín 4" xfId="77" xr:uid="{C0E2C618-8B62-46E4-A82F-C9337376D5EB}"/>
    <cellStyle name="20% - 3. jelölőszín 5" xfId="97" xr:uid="{DDBD4319-C954-47B4-8D09-B8A4697DE724}"/>
    <cellStyle name="20% - 4. jelölőszín 2" xfId="35" xr:uid="{00000000-0005-0000-0000-000035000000}"/>
    <cellStyle name="20% - 4. jelölőszín 3" xfId="60" xr:uid="{E16D157E-C425-410B-BCE9-D2508D0DB738}"/>
    <cellStyle name="20% - 4. jelölőszín 4" xfId="80" xr:uid="{88167B5A-CF58-4851-8F98-A909611EC878}"/>
    <cellStyle name="20% - 4. jelölőszín 5" xfId="100" xr:uid="{9AC63315-D8E0-4FDD-83C2-946271FEC809}"/>
    <cellStyle name="20% - 5. jelölőszín 2" xfId="39" xr:uid="{00000000-0005-0000-0000-000036000000}"/>
    <cellStyle name="20% - 5. jelölőszín 3" xfId="63" xr:uid="{4B705E44-222A-4D87-85B3-332A2739214C}"/>
    <cellStyle name="20% - 5. jelölőszín 4" xfId="83" xr:uid="{A17E4125-8F86-4ACB-8F96-B1F8FDF3DD8E}"/>
    <cellStyle name="20% - 5. jelölőszín 5" xfId="103" xr:uid="{8E0382E1-C4B5-4021-9732-7EBE16F5445E}"/>
    <cellStyle name="20% - 6. jelölőszín 2" xfId="43" xr:uid="{00000000-0005-0000-0000-000037000000}"/>
    <cellStyle name="20% - 6. jelölőszín 3" xfId="66" xr:uid="{0527B229-5943-4552-9D57-C70CD4DD723C}"/>
    <cellStyle name="20% - 6. jelölőszín 4" xfId="86" xr:uid="{295BD3D9-C594-4EBB-B104-A44AE0B69AFD}"/>
    <cellStyle name="20% - 6. jelölőszín 5" xfId="106" xr:uid="{CA20E4BD-2E6E-4E0B-8C37-8C95776F423D}"/>
    <cellStyle name="40% - 1. jelölőszín 2" xfId="24" xr:uid="{00000000-0005-0000-0000-000038000000}"/>
    <cellStyle name="40% - 1. jelölőszín 3" xfId="52" xr:uid="{845AD5C5-C51F-4C8E-BE03-CEE1BFD07815}"/>
    <cellStyle name="40% - 1. jelölőszín 4" xfId="72" xr:uid="{85011A96-5136-4B9F-8D0B-FA66789FA3D1}"/>
    <cellStyle name="40% - 1. jelölőszín 5" xfId="92" xr:uid="{90A4AFC7-3B00-428C-95FA-F867A164F3B2}"/>
    <cellStyle name="40% - 2. jelölőszín 2" xfId="28" xr:uid="{00000000-0005-0000-0000-000039000000}"/>
    <cellStyle name="40% - 2. jelölőszín 3" xfId="55" xr:uid="{534189BB-6C2C-4E04-A820-1D53513BA678}"/>
    <cellStyle name="40% - 2. jelölőszín 4" xfId="75" xr:uid="{1615DA98-73B3-4051-A9FB-14A33F1EB219}"/>
    <cellStyle name="40% - 2. jelölőszín 5" xfId="95" xr:uid="{94C0CF41-2C39-4E63-AE30-2635FAD3F35A}"/>
    <cellStyle name="40% - 3. jelölőszín 2" xfId="32" xr:uid="{00000000-0005-0000-0000-00003A000000}"/>
    <cellStyle name="40% - 3. jelölőszín 3" xfId="58" xr:uid="{C9EE5B97-CB03-4731-87C4-63EE455B3FA0}"/>
    <cellStyle name="40% - 3. jelölőszín 4" xfId="78" xr:uid="{A0407272-799C-42BB-A649-CEC6DC1B258E}"/>
    <cellStyle name="40% - 3. jelölőszín 5" xfId="98" xr:uid="{C8243DE9-CBAC-4221-82E3-CA087F81E3AB}"/>
    <cellStyle name="40% - 4. jelölőszín 2" xfId="36" xr:uid="{00000000-0005-0000-0000-00003B000000}"/>
    <cellStyle name="40% - 4. jelölőszín 3" xfId="61" xr:uid="{52578EF0-3A31-4DB2-9F1C-C69349A248A3}"/>
    <cellStyle name="40% - 4. jelölőszín 4" xfId="81" xr:uid="{FE310841-4681-4ED0-AB7A-4C5CD3C3C567}"/>
    <cellStyle name="40% - 4. jelölőszín 5" xfId="101" xr:uid="{9FB8DA0B-7353-4122-A45D-C196D10BBF58}"/>
    <cellStyle name="40% - 5. jelölőszín 2" xfId="40" xr:uid="{00000000-0005-0000-0000-00003C000000}"/>
    <cellStyle name="40% - 5. jelölőszín 3" xfId="64" xr:uid="{675C2E0F-8633-40C1-B970-9C201BD75ABD}"/>
    <cellStyle name="40% - 5. jelölőszín 4" xfId="84" xr:uid="{B343E9D6-D940-430E-B3FC-B6245D55EC52}"/>
    <cellStyle name="40% - 5. jelölőszín 5" xfId="104" xr:uid="{19331A92-8053-49FE-8CED-5CC55A9692E7}"/>
    <cellStyle name="40% - 6. jelölőszín 2" xfId="44" xr:uid="{00000000-0005-0000-0000-00003D000000}"/>
    <cellStyle name="40% - 6. jelölőszín 3" xfId="67" xr:uid="{08C5C81F-ACB5-476A-8B8A-3EC4E962659A}"/>
    <cellStyle name="40% - 6. jelölőszín 4" xfId="87" xr:uid="{F95FF712-77A7-401C-B94B-1BE021CDBBFB}"/>
    <cellStyle name="40% - 6. jelölőszín 5" xfId="107" xr:uid="{AD6FE247-2145-4E74-B3D0-3F1D3A54F528}"/>
    <cellStyle name="60% - 1. jelölőszín 2" xfId="25" xr:uid="{00000000-0005-0000-0000-00003E000000}"/>
    <cellStyle name="60% - 1. jelölőszín 3" xfId="53" xr:uid="{9DBA1A50-E1CD-49D1-A453-5A62F4C8AA3C}"/>
    <cellStyle name="60% - 1. jelölőszín 4" xfId="73" xr:uid="{D6BD4443-7962-4E9B-9D98-64CDB1AB36A8}"/>
    <cellStyle name="60% - 1. jelölőszín 5" xfId="93" xr:uid="{16A912B7-AC76-40B3-9B98-DCB754FC5E0E}"/>
    <cellStyle name="60% - 2. jelölőszín 2" xfId="29" xr:uid="{00000000-0005-0000-0000-00003F000000}"/>
    <cellStyle name="60% - 2. jelölőszín 3" xfId="56" xr:uid="{18C90072-1B1E-4302-A57C-4934D97BDFED}"/>
    <cellStyle name="60% - 2. jelölőszín 4" xfId="76" xr:uid="{F21C0E5D-0B51-4BFA-983B-7DB041BDF3CE}"/>
    <cellStyle name="60% - 2. jelölőszín 5" xfId="96" xr:uid="{7B3D6662-4605-4323-9B08-5760A0910F5D}"/>
    <cellStyle name="60% - 3. jelölőszín 2" xfId="33" xr:uid="{00000000-0005-0000-0000-000040000000}"/>
    <cellStyle name="60% - 3. jelölőszín 3" xfId="59" xr:uid="{200B695B-C223-4119-AC89-237072ED660A}"/>
    <cellStyle name="60% - 3. jelölőszín 4" xfId="79" xr:uid="{700B574C-16A2-4BF1-BD99-0AEBB813CCC2}"/>
    <cellStyle name="60% - 3. jelölőszín 5" xfId="99" xr:uid="{45CBDADF-23EB-4DAA-B699-C03EBB448EE7}"/>
    <cellStyle name="60% - 4. jelölőszín 2" xfId="37" xr:uid="{00000000-0005-0000-0000-000041000000}"/>
    <cellStyle name="60% - 4. jelölőszín 3" xfId="62" xr:uid="{305C45D7-7580-4AF9-8FC4-3EC1D6A45134}"/>
    <cellStyle name="60% - 4. jelölőszín 4" xfId="82" xr:uid="{3194AD0A-79A9-42F5-B73E-A5DD0D580F54}"/>
    <cellStyle name="60% - 4. jelölőszín 5" xfId="102" xr:uid="{31215112-DAE4-4A8C-84BB-3F574D49913E}"/>
    <cellStyle name="60% - 5. jelölőszín 2" xfId="41" xr:uid="{00000000-0005-0000-0000-000042000000}"/>
    <cellStyle name="60% - 5. jelölőszín 3" xfId="65" xr:uid="{EB4652B4-4C6D-41DC-A642-F21CC5107D96}"/>
    <cellStyle name="60% - 5. jelölőszín 4" xfId="85" xr:uid="{5E8999D3-BAC6-4BB2-9CC4-7057E6D1FA02}"/>
    <cellStyle name="60% - 5. jelölőszín 5" xfId="105" xr:uid="{2FDBB480-421E-4360-8A07-68E155BA72F9}"/>
    <cellStyle name="60% - 6. jelölőszín 2" xfId="45" xr:uid="{00000000-0005-0000-0000-000043000000}"/>
    <cellStyle name="60% - 6. jelölőszín 3" xfId="68" xr:uid="{ABEC7441-91F2-4030-BBEE-E494A0A87513}"/>
    <cellStyle name="60% - 6. jelölőszín 4" xfId="88" xr:uid="{179DDD4C-980E-4CA9-A6C9-467FC5AF9915}"/>
    <cellStyle name="60% - 6. jelölőszín 5" xfId="108" xr:uid="{937D3603-AFFC-4532-9408-6F427978E578}"/>
    <cellStyle name="Bevitel" xfId="7" builtinId="20" customBuiltin="1"/>
    <cellStyle name="Cím 2" xfId="14" xr:uid="{00000000-0005-0000-0000-000044000000}"/>
    <cellStyle name="Címsor 1" xfId="4" builtinId="16" customBuiltin="1"/>
    <cellStyle name="Címsor 2" xfId="5" builtinId="17" customBuiltin="1"/>
    <cellStyle name="Címsor 3" xfId="6" builtinId="18" customBuiltin="1"/>
    <cellStyle name="Címsor 4 2" xfId="15" xr:uid="{00000000-0005-0000-0000-000045000000}"/>
    <cellStyle name="Ellenőrzőcella" xfId="11" builtinId="23" customBuiltin="1"/>
    <cellStyle name="Ezres" xfId="3" builtinId="3"/>
    <cellStyle name="Figyelmeztetés 2" xfId="19" xr:uid="{00000000-0005-0000-0000-000046000000}"/>
    <cellStyle name="Hivatkozás" xfId="46" builtinId="8"/>
    <cellStyle name="Hivatkozott cella" xfId="10" builtinId="24" customBuiltin="1"/>
    <cellStyle name="Jegyzet 2" xfId="20" xr:uid="{00000000-0005-0000-0000-000047000000}"/>
    <cellStyle name="Jegyzet 3" xfId="50" xr:uid="{44A08827-3D7F-4FF5-972C-8A3698229999}"/>
    <cellStyle name="Jegyzet 4" xfId="70" xr:uid="{32B67C72-8D1F-4283-A5BB-391D601C6276}"/>
    <cellStyle name="Jegyzet 5" xfId="90" xr:uid="{E73578B7-061B-4540-85C2-808F5BD4047E}"/>
    <cellStyle name="Jelölőszín 1 2" xfId="22" xr:uid="{00000000-0005-0000-0000-000048000000}"/>
    <cellStyle name="Jelölőszín 2 2" xfId="26" xr:uid="{00000000-0005-0000-0000-000049000000}"/>
    <cellStyle name="Jelölőszín 3 2" xfId="30" xr:uid="{00000000-0005-0000-0000-00004A000000}"/>
    <cellStyle name="Jelölőszín 4 2" xfId="34" xr:uid="{00000000-0005-0000-0000-00004B000000}"/>
    <cellStyle name="Jelölőszín 5 2" xfId="38" xr:uid="{00000000-0005-0000-0000-00004C000000}"/>
    <cellStyle name="Jelölőszín 6 2" xfId="42" xr:uid="{00000000-0005-0000-0000-00004D000000}"/>
    <cellStyle name="Jó 2" xfId="16" xr:uid="{00000000-0005-0000-0000-00004E000000}"/>
    <cellStyle name="Kimenet" xfId="8" builtinId="21" customBuiltin="1"/>
    <cellStyle name="Magyarázó szöveg 2" xfId="21" xr:uid="{00000000-0005-0000-0000-00004F000000}"/>
    <cellStyle name="Normál" xfId="0" builtinId="0"/>
    <cellStyle name="Normál 10" xfId="112" xr:uid="{5E47089F-0CA2-4132-A373-DD8895B6B204}"/>
    <cellStyle name="Normál 11" xfId="113" xr:uid="{D5E5DBB2-55C8-495C-A250-AD73D9F9F6D7}"/>
    <cellStyle name="Normál 12" xfId="114" xr:uid="{F5A81092-747A-4352-AC3E-F6E5A2DCE79E}"/>
    <cellStyle name="Normál 13" xfId="115" xr:uid="{AB7D431B-A819-444F-A864-681E60719C58}"/>
    <cellStyle name="Normál 14" xfId="116" xr:uid="{9EC064EC-A6B4-4B29-8264-A1AC1BE5D6A3}"/>
    <cellStyle name="Normál 15" xfId="117" xr:uid="{32FB74CF-27A1-4E92-84F8-0AE5A387D22A}"/>
    <cellStyle name="Normál 16" xfId="118" xr:uid="{AA30BFC5-7103-4054-8E69-705B0A39A797}"/>
    <cellStyle name="Normál 17" xfId="119" xr:uid="{5D149FC6-F0E4-4D53-81D4-270C639BBE89}"/>
    <cellStyle name="Normál 18" xfId="120" xr:uid="{ADDFF6E7-0841-43F2-AB57-559A51557625}"/>
    <cellStyle name="Normál 19" xfId="121" xr:uid="{E2EC48A6-7262-43A2-894D-9AF6BC2DE114}"/>
    <cellStyle name="Normál 2" xfId="1" xr:uid="{00000000-0005-0000-0000-000031000000}"/>
    <cellStyle name="Normál 20" xfId="122" xr:uid="{67811439-5892-419C-B78C-FF929BBE0997}"/>
    <cellStyle name="Normál 21" xfId="123" xr:uid="{4520E16E-8B34-435C-B895-A212BA86CFA1}"/>
    <cellStyle name="Normál 3" xfId="13" xr:uid="{00000000-0005-0000-0000-000050000000}"/>
    <cellStyle name="Normál 4" xfId="49" xr:uid="{14849745-5231-4AC5-9511-225D51F3F645}"/>
    <cellStyle name="Normál 5" xfId="69" xr:uid="{90C6009C-944B-4758-81DD-E5F34737F12F}"/>
    <cellStyle name="Normál 6" xfId="89" xr:uid="{69D87C7C-52E0-464A-9245-ACF77F673923}"/>
    <cellStyle name="Normál 7" xfId="109" xr:uid="{7099DDDB-3B7A-4632-9E56-198E25C6B1ED}"/>
    <cellStyle name="Normál 8" xfId="110" xr:uid="{26231A41-AFCB-4D64-892A-7BFBB4A3E0C9}"/>
    <cellStyle name="Normál 9" xfId="111" xr:uid="{0879A8C3-8E11-41C3-BC0B-C16C83CCDEAC}"/>
    <cellStyle name="Összesen" xfId="12" builtinId="25" customBuiltin="1"/>
    <cellStyle name="Pivot Table Category" xfId="47" xr:uid="{5E8DA268-1DF1-4088-9CA3-B0F6A5295257}"/>
    <cellStyle name="Pivot Table Value" xfId="48" xr:uid="{C222479D-5ECC-446D-8F85-578AF4E61F50}"/>
    <cellStyle name="Rossz 2" xfId="17" xr:uid="{00000000-0005-0000-0000-000051000000}"/>
    <cellStyle name="Semleges 2" xfId="18" xr:uid="{00000000-0005-0000-0000-000052000000}"/>
    <cellStyle name="Számítás" xfId="9" builtinId="22" customBuiltin="1"/>
    <cellStyle name="Százalék" xfId="2" builtinId="5"/>
  </cellStyles>
  <dxfs count="202">
    <dxf>
      <font>
        <color rgb="FFFF000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7" formatCode="_-* #,##0\ _F_t_-;\-* #,##0\ _F_t_-;_-* &quot;-&quot;??\ _F_t_-;_-@_-"/>
    </dxf>
    <dxf>
      <numFmt numFmtId="167" formatCode="_-* #,##0\ _F_t_-;\-* #,##0\ _F_t_-;_-* &quot;-&quot;??\ _F_t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general" vertical="center" textRotation="0" wrapText="0" indent="0" justifyLastLine="0" shrinkToFit="0" readingOrder="0"/>
    </dxf>
    <dxf>
      <alignment horizontal="left" vertical="center" textRotation="0" wrapText="0" relativeIndent="1" justifyLastLine="0" shrinkToFit="0" readingOrder="0"/>
    </dxf>
    <dxf>
      <alignment horizontal="left" vertical="center" textRotation="0" wrapText="0" relativeIndent="1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left" vertical="center" textRotation="0" wrapText="0" relativeIndent="1" justifyLastLine="0" shrinkToFit="0" readingOrder="0"/>
    </dxf>
    <dxf>
      <alignment horizontal="left" vertical="center" textRotation="0" wrapText="0" relativeIndent="1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left" vertical="center" textRotation="0" wrapText="0" relativeIndent="1" justifyLastLine="0" shrinkToFit="0" readingOrder="0"/>
    </dxf>
    <dxf>
      <alignment horizontal="lef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general" vertical="center" textRotation="0" wrapText="0" indent="0" justifyLastLine="0" shrinkToFit="0" readingOrder="0"/>
    </dxf>
    <dxf>
      <alignment horizontal="left" vertical="center" textRotation="0" wrapText="0" relativeIndent="1" justifyLastLine="0" shrinkToFit="0" readingOrder="0"/>
    </dxf>
    <dxf>
      <alignment horizontal="left" vertical="center" textRotation="0" wrapText="0" relativeIndent="1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left" vertical="center" textRotation="0" wrapText="0" relativeIndent="1" justifyLastLine="0" shrinkToFit="0" readingOrder="0"/>
    </dxf>
    <dxf>
      <alignment horizontal="left" vertical="center" textRotation="0" wrapText="0" relativeIndent="1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ill>
        <patternFill patternType="solid">
          <fgColor theme="2" tint="0.79995117038483843"/>
          <bgColor theme="3" tint="9.9978637043366805E-2"/>
        </patternFill>
      </fill>
      <alignment horizontal="left" vertical="center" textRotation="0" wrapText="0" relativeIndent="1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ill>
        <patternFill patternType="solid">
          <fgColor theme="2" tint="0.79995117038483843"/>
          <bgColor theme="3" tint="9.9978637043366805E-2"/>
        </patternFill>
      </fill>
      <alignment horizontal="lef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3784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3784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theme="2" tint="0.79995117038483843"/>
          <bgColor theme="3" tint="9.9978637043366805E-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3784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3784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theme="2" tint="0.79995117038483843"/>
          <bgColor theme="3" tint="9.9978637043366805E-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3784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3784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theme="2" tint="0.79995117038483843"/>
          <bgColor theme="3" tint="9.9978637043366805E-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3784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3784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theme="2" tint="0.79995117038483843"/>
          <bgColor theme="3" tint="9.9978637043366805E-2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3784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3784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theme="2" tint="0.79995117038483843"/>
          <bgColor theme="3" tint="9.9978637043366805E-2"/>
        </patternFill>
      </fill>
      <alignment horizontal="left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3784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3784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3784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3784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3784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3784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3784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3784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3784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3784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general" vertical="center" textRotation="0" wrapText="0" indent="0" justifyLastLine="0" shrinkToFit="0" readingOrder="0"/>
    </dxf>
    <dxf>
      <alignment horizontal="left" vertical="center" textRotation="0" wrapText="0" relativeIndent="1" justifyLastLine="0" shrinkToFit="0" readingOrder="0"/>
    </dxf>
    <dxf>
      <alignment horizontal="lef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charset val="238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rgb="FF003784"/>
        <name val="Calibri"/>
        <family val="2"/>
        <charset val="238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rgb="FF003784"/>
        <name val="Calibri"/>
        <family val="2"/>
        <charset val="238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none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rgb="FF003784"/>
        <name val="Calibri"/>
        <family val="2"/>
        <charset val="238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rgb="FF003784"/>
        <name val="Calibri"/>
        <family val="2"/>
        <charset val="238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theme="0"/>
        <name val="Calibri"/>
        <family val="2"/>
        <charset val="238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solid">
          <fgColor indexed="64"/>
          <bgColor rgb="FFFEF6E8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charset val="238"/>
        <scheme val="minor"/>
      </font>
      <fill>
        <patternFill patternType="solid">
          <fgColor indexed="64"/>
          <bgColor rgb="FFFEF6E8"/>
        </patternFill>
      </fill>
      <alignment horizontal="general" vertical="center" textRotation="0" wrapText="0" indent="0" justifyLastLine="0" shrinkToFit="0" readingOrder="0"/>
    </dxf>
    <dxf>
      <fill>
        <patternFill patternType="solid">
          <fgColor theme="2" tint="0.79995117038483843"/>
          <bgColor theme="3" tint="9.9978637043366805E-2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Calibri"/>
        <family val="2"/>
        <charset val="238"/>
        <scheme val="minor"/>
      </font>
      <fill>
        <patternFill patternType="solid">
          <fgColor indexed="64"/>
          <bgColor rgb="FFFEF6E8"/>
        </patternFill>
      </fill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rgb="FF003784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rgb="FF003784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sz val="14"/>
      </font>
    </dxf>
    <dxf>
      <font>
        <sz val="14"/>
      </font>
    </dxf>
    <dxf>
      <font>
        <sz val="14"/>
      </font>
    </dxf>
    <dxf>
      <font>
        <sz val="14"/>
      </font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7" formatCode="_-* #,##0\ _F_t_-;\-* #,##0\ _F_t_-;_-* &quot;-&quot;??\ _F_t_-;_-@_-"/>
    </dxf>
    <dxf>
      <numFmt numFmtId="167" formatCode="_-* #,##0\ _F_t_-;\-* #,##0\ _F_t_-;_-* &quot;-&quot;??\ _F_t_-;_-@_-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FF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3" formatCode="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indexed="65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9" formatCode="yyyy/mm/dd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7" formatCode="_-* #,##0\ _F_t_-;\-* #,##0\ _F_t_-;_-* &quot;-&quot;??\ _F_t_-;_-@_-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5" formatCode="#,##0_ ;[Red]\-#,##0\ 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5" formatCode="#,##0_ ;[Red]\-#,##0\ 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5" formatCode="#,##0_ ;[Red]\-#,##0\ 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8" formatCode="yyyy\.mm\.dd\.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8" formatCode="yyyy\.mm\.dd\.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168" formatCode="yyyy\.mm\.dd\.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strike val="0"/>
        <outline val="0"/>
        <shadow val="0"/>
        <vertAlign val="baseline"/>
        <sz val="1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0000"/>
        <name val="Calibri"/>
        <family val="2"/>
        <charset val="238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DACCC4"/>
        <name val="Calibri"/>
        <family val="2"/>
        <charset val="238"/>
        <scheme val="minor"/>
      </font>
      <fill>
        <patternFill patternType="solid">
          <fgColor indexed="64"/>
          <bgColor theme="2" tint="-0.749992370372631"/>
        </patternFill>
      </fill>
      <alignment horizontal="center" vertical="center" textRotation="0" wrapText="1" indent="0" justifyLastLine="0" shrinkToFit="0" readingOrder="0"/>
    </dxf>
    <dxf>
      <fill>
        <patternFill>
          <bgColor rgb="FFFFC000"/>
        </patternFill>
      </fill>
    </dxf>
    <dxf>
      <fill>
        <patternFill patternType="solid">
          <fgColor rgb="FFECECEC"/>
          <bgColor rgb="FFECECEC"/>
        </patternFill>
      </fill>
    </dxf>
    <dxf>
      <fill>
        <patternFill patternType="solid">
          <fgColor rgb="FFDADADA"/>
          <bgColor rgb="FFDADADA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ECECEC"/>
          <bgColor rgb="FFECECEC"/>
        </patternFill>
      </fill>
    </dxf>
    <dxf>
      <fill>
        <patternFill patternType="solid">
          <fgColor rgb="FFDADADA"/>
          <bgColor rgb="FFDADADA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D9E2F3"/>
          <bgColor rgb="FFD9E2F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theme="2" tint="0.59996337778862885"/>
          <bgColor theme="0" tint="-4.9989318521683403E-2"/>
        </patternFill>
      </fill>
    </dxf>
    <dxf>
      <fill>
        <patternFill patternType="solid">
          <fgColor theme="2" tint="0.79995117038483843"/>
          <bgColor theme="2"/>
        </patternFill>
      </fill>
    </dxf>
    <dxf>
      <font>
        <b/>
        <i val="0"/>
        <color theme="2" tint="0.79995117038483843"/>
      </font>
      <fill>
        <patternFill>
          <bgColor theme="3"/>
        </patternFill>
      </fill>
      <border>
        <vertical style="dotted">
          <color theme="2" tint="0.79995117038483843"/>
        </vertical>
      </border>
    </dxf>
    <dxf>
      <font>
        <b val="0"/>
        <i val="0"/>
        <color theme="3"/>
      </font>
      <fill>
        <patternFill patternType="none">
          <bgColor auto="1"/>
        </patternFill>
      </fill>
      <border diagonalUp="0" diagonalDown="0">
        <left/>
        <right/>
        <top/>
        <bottom style="thick">
          <color theme="4"/>
        </bottom>
        <vertical/>
        <horizontal/>
      </border>
    </dxf>
  </dxfs>
  <tableStyles count="4" defaultTableStyle="TableStyleMedium2" defaultPivotStyle="PivotStyleLight16">
    <tableStyle name="Expense Log" pivot="0" count="4" xr9:uid="{53F6230C-29D7-4E5B-943D-0AB958F869B1}">
      <tableStyleElement type="wholeTable" dxfId="201"/>
      <tableStyleElement type="headerRow" dxfId="200"/>
      <tableStyleElement type="firstRowStripe" dxfId="199"/>
      <tableStyleElement type="secondRowStripe" dxfId="198"/>
    </tableStyle>
    <tableStyle name="Munka1-style" pivot="0" count="3" xr9:uid="{00000000-0011-0000-FFFF-FFFF00000000}">
      <tableStyleElement type="headerRow" dxfId="197"/>
      <tableStyleElement type="firstRowStripe" dxfId="196"/>
      <tableStyleElement type="secondRowStripe" dxfId="195"/>
    </tableStyle>
    <tableStyle name="Munka1-style 2" pivot="0" count="3" xr9:uid="{00000000-0011-0000-FFFF-FFFF01000000}">
      <tableStyleElement type="headerRow" dxfId="194"/>
      <tableStyleElement type="firstRowStripe" dxfId="193"/>
      <tableStyleElement type="secondRowStripe" dxfId="192"/>
    </tableStyle>
    <tableStyle name="Munka1-style 3" pivot="0" count="3" xr9:uid="{00000000-0011-0000-FFFF-FFFF02000000}">
      <tableStyleElement type="headerRow" dxfId="191"/>
      <tableStyleElement type="firstRowStripe" dxfId="190"/>
      <tableStyleElement type="secondRowStripe" dxfId="189"/>
    </tableStyle>
  </tableStyles>
  <colors>
    <mruColors>
      <color rgb="FF184670"/>
      <color rgb="FF003784"/>
      <color rgb="FFE0D5CE"/>
      <color rgb="FFFEF6E8"/>
      <color rgb="FFE1D7D1"/>
      <color rgb="FF8A959D"/>
      <color rgb="FFAA8772"/>
      <color rgb="FFB99C8A"/>
      <color rgb="FFEDE7E3"/>
      <color rgb="FFB49A8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07/relationships/slicerCache" Target="slicerCaches/slicerCache3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2.xml"/><Relationship Id="rId12" Type="http://schemas.microsoft.com/office/2007/relationships/slicerCache" Target="slicerCaches/slicerCache7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microsoft.com/office/2007/relationships/slicerCache" Target="slicerCaches/slicerCache1.xml"/><Relationship Id="rId11" Type="http://schemas.microsoft.com/office/2007/relationships/slicerCache" Target="slicerCaches/slicerCache6.xml"/><Relationship Id="rId5" Type="http://schemas.openxmlformats.org/officeDocument/2006/relationships/pivotCacheDefinition" Target="pivotCache/pivotCacheDefinition1.xml"/><Relationship Id="rId15" Type="http://schemas.openxmlformats.org/officeDocument/2006/relationships/sharedStrings" Target="sharedStrings.xml"/><Relationship Id="rId10" Type="http://schemas.microsoft.com/office/2007/relationships/slicerCache" Target="slicerCaches/slicerCache5.xml"/><Relationship Id="rId4" Type="http://schemas.openxmlformats.org/officeDocument/2006/relationships/worksheet" Target="worksheets/sheet4.xml"/><Relationship Id="rId9" Type="http://schemas.microsoft.com/office/2007/relationships/slicerCache" Target="slicerCaches/slicerCache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282525</xdr:colOff>
      <xdr:row>5</xdr:row>
      <xdr:rowOff>182250</xdr:rowOff>
    </xdr:from>
    <xdr:to>
      <xdr:col>0</xdr:col>
      <xdr:colOff>2562225</xdr:colOff>
      <xdr:row>19</xdr:row>
      <xdr:rowOff>125341</xdr:rowOff>
    </xdr:to>
    <xdr:pic>
      <xdr:nvPicPr>
        <xdr:cNvPr id="14" name="docs-internal-guid-2a88274b-7fff-67ab-3216-e398413290ef" descr="https://lh4.googleusercontent.com/3fEVA2RVHiwWIZdWXjPEdycS8HIZIl4YH1IfRW-VDi73h7mbDeWogr2pIxmAyBUkds3jYAAasHV14cblVTqNXgZWAdvguR8yVjxp0iNPHmTiuxLLUfDAQmns8k467HkfdKJry0TLPKo">
          <a:extLst>
            <a:ext uri="{FF2B5EF4-FFF2-40B4-BE49-F238E27FC236}">
              <a16:creationId xmlns:a16="http://schemas.microsoft.com/office/drawing/2014/main" id="{97803576-8682-4BEE-BF70-65EF78DEBE0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489" t="58768" r="5894" b="213"/>
        <a:stretch/>
      </xdr:blipFill>
      <xdr:spPr bwMode="auto">
        <a:xfrm>
          <a:off x="282525" y="2630175"/>
          <a:ext cx="2279700" cy="2610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445800</xdr:colOff>
      <xdr:row>3</xdr:row>
      <xdr:rowOff>113850</xdr:rowOff>
    </xdr:from>
    <xdr:to>
      <xdr:col>1</xdr:col>
      <xdr:colOff>2257425</xdr:colOff>
      <xdr:row>12</xdr:row>
      <xdr:rowOff>13319</xdr:rowOff>
    </xdr:to>
    <xdr:pic>
      <xdr:nvPicPr>
        <xdr:cNvPr id="3" name="Kép 2">
          <a:extLst>
            <a:ext uri="{FF2B5EF4-FFF2-40B4-BE49-F238E27FC236}">
              <a16:creationId xmlns:a16="http://schemas.microsoft.com/office/drawing/2014/main" id="{92E1EB97-B277-435E-8768-AB7BBAD9C6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839" t="32337" r="80557" b="24004"/>
        <a:stretch/>
      </xdr:blipFill>
      <xdr:spPr>
        <a:xfrm>
          <a:off x="4065300" y="1371150"/>
          <a:ext cx="1811625" cy="25664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14</xdr:col>
      <xdr:colOff>584235</xdr:colOff>
      <xdr:row>0</xdr:row>
      <xdr:rowOff>309706</xdr:rowOff>
    </xdr:from>
    <xdr:to>
      <xdr:col>17</xdr:col>
      <xdr:colOff>1000557</xdr:colOff>
      <xdr:row>4</xdr:row>
      <xdr:rowOff>3108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5" name="Cég neve">
              <a:extLst>
                <a:ext uri="{FF2B5EF4-FFF2-40B4-BE49-F238E27FC236}">
                  <a16:creationId xmlns:a16="http://schemas.microsoft.com/office/drawing/2014/main" id="{02192A06-C990-4B5A-99FC-DEAD6BF797F6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Cég neve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2083351" y="309706"/>
              <a:ext cx="3433718" cy="1002816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hu-HU" sz="1100"/>
                <a:t>Ez az alakzat táblázatszeletelőt jelöl. Ebben az Excel-verzióban nem használhatók táblázatszeletelők.
Ha egy régebbi Excel-verzióban módosították az alakzatot, vagy ha az Excel 2007-es vagy régebbi verziójában mentették a munkafüzetet, nem használható a szeletelő.</a:t>
              </a:r>
            </a:p>
          </xdr:txBody>
        </xdr:sp>
      </mc:Fallback>
    </mc:AlternateContent>
    <xdr:clientData/>
  </xdr:twoCellAnchor>
  <xdr:twoCellAnchor editAs="absolute">
    <xdr:from>
      <xdr:col>10</xdr:col>
      <xdr:colOff>438252</xdr:colOff>
      <xdr:row>0</xdr:row>
      <xdr:rowOff>320914</xdr:rowOff>
    </xdr:from>
    <xdr:to>
      <xdr:col>11</xdr:col>
      <xdr:colOff>161367</xdr:colOff>
      <xdr:row>4</xdr:row>
      <xdr:rowOff>2208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4" name="Típus">
              <a:extLst>
                <a:ext uri="{FF2B5EF4-FFF2-40B4-BE49-F238E27FC236}">
                  <a16:creationId xmlns:a16="http://schemas.microsoft.com/office/drawing/2014/main" id="{2B899969-7B7B-4BF1-AD60-74962131233A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ípus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302267" y="320914"/>
              <a:ext cx="1701467" cy="99508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hu-HU" sz="1100"/>
                <a:t>Ez az alakzat táblázatszeletelőt jelöl. Ebben az Excel-verzióban nem használhatók táblázatszeletelők.
Ha egy régebbi Excel-verzióban módosították az alakzatot, vagy ha az Excel 2007-es vagy régebbi verziójában mentették a munkafüzetet, nem használható a szeletelő.</a:t>
              </a:r>
            </a:p>
          </xdr:txBody>
        </xdr:sp>
      </mc:Fallback>
    </mc:AlternateContent>
    <xdr:clientData/>
  </xdr:twoCellAnchor>
  <xdr:twoCellAnchor editAs="absolute">
    <xdr:from>
      <xdr:col>4</xdr:col>
      <xdr:colOff>127748</xdr:colOff>
      <xdr:row>0</xdr:row>
      <xdr:rowOff>309705</xdr:rowOff>
    </xdr:from>
    <xdr:to>
      <xdr:col>5</xdr:col>
      <xdr:colOff>383316</xdr:colOff>
      <xdr:row>4</xdr:row>
      <xdr:rowOff>3107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bejövő/kimenő">
              <a:extLst>
                <a:ext uri="{FF2B5EF4-FFF2-40B4-BE49-F238E27FC236}">
                  <a16:creationId xmlns:a16="http://schemas.microsoft.com/office/drawing/2014/main" id="{37709A30-0B01-44FE-9E5A-EB47298DCE93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bejövő/kimenő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334276" y="309705"/>
              <a:ext cx="1073598" cy="1026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hu-HU" sz="1100"/>
                <a:t>Ez az alakzat táblázatszeletelőt jelöl. Ebben az Excel-verzióban nem használhatók táblázatszeletelők.
Ha egy régebbi Excel-verzióban módosították az alakzatot, vagy ha az Excel 2007-es vagy régebbi verziójában mentették a munkafüzetet, nem használható a szeletelő.</a:t>
              </a:r>
            </a:p>
          </xdr:txBody>
        </xdr:sp>
      </mc:Fallback>
    </mc:AlternateContent>
    <xdr:clientData/>
  </xdr:twoCellAnchor>
  <xdr:twoCellAnchor editAs="absolute">
    <xdr:from>
      <xdr:col>5</xdr:col>
      <xdr:colOff>426533</xdr:colOff>
      <xdr:row>0</xdr:row>
      <xdr:rowOff>309707</xdr:rowOff>
    </xdr:from>
    <xdr:to>
      <xdr:col>7</xdr:col>
      <xdr:colOff>1149825</xdr:colOff>
      <xdr:row>4</xdr:row>
      <xdr:rowOff>3109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Kategória">
              <a:extLst>
                <a:ext uri="{FF2B5EF4-FFF2-40B4-BE49-F238E27FC236}">
                  <a16:creationId xmlns:a16="http://schemas.microsoft.com/office/drawing/2014/main" id="{8AC63E52-B4CD-4D12-A002-461A1FB17B42}"/>
                </a:ext>
              </a:extLst>
            </xdr:cNvPr>
            <xdr:cNvGraphicFramePr>
              <a:graphicFrameLocks/>
            </xdr:cNvGraphicFramePr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Kategória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451091" y="309707"/>
              <a:ext cx="2591313" cy="1026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hu-HU" sz="1100"/>
                <a:t>Ez az alakzat táblázatszeletelőt jelöl. Ebben az Excel-verzióban nem használhatók táblázatszeletelők.
Ha egy régebbi Excel-verzióban módosították az alakzatot, vagy ha az Excel 2007-es vagy régebbi verziójában mentették a munkafüzetet, nem használható a szeletelő.</a:t>
              </a:r>
            </a:p>
          </xdr:txBody>
        </xdr:sp>
      </mc:Fallback>
    </mc:AlternateContent>
    <xdr:clientData/>
  </xdr:twoCellAnchor>
  <xdr:twoCellAnchor editAs="absolute">
    <xdr:from>
      <xdr:col>8</xdr:col>
      <xdr:colOff>86775</xdr:colOff>
      <xdr:row>0</xdr:row>
      <xdr:rowOff>320912</xdr:rowOff>
    </xdr:from>
    <xdr:to>
      <xdr:col>10</xdr:col>
      <xdr:colOff>336753</xdr:colOff>
      <xdr:row>4</xdr:row>
      <xdr:rowOff>2206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0" name="Fiz.mód 1">
              <a:extLst>
                <a:ext uri="{FF2B5EF4-FFF2-40B4-BE49-F238E27FC236}">
                  <a16:creationId xmlns:a16="http://schemas.microsoft.com/office/drawing/2014/main" id="{366BC5E1-CAE2-41DC-93AC-B13633B27B2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iz.mód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113080" y="320912"/>
              <a:ext cx="1089787" cy="995087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hu-HU" sz="1100"/>
                <a:t>Ez az alakzat táblázatszeletelőt jelöl. Ebben az Excel-verzióban nem használhatók táblázatszeletelők.
Ha egy régebbi Excel-verzióban módosították az alakzatot, vagy ha az Excel 2007-es vagy régebbi verziójában mentették a munkafüzetet, nem használható a szeletelő.</a:t>
              </a:r>
            </a:p>
          </xdr:txBody>
        </xdr:sp>
      </mc:Fallback>
    </mc:AlternateContent>
    <xdr:clientData/>
  </xdr:twoCellAnchor>
  <xdr:twoCellAnchor editAs="absolute">
    <xdr:from>
      <xdr:col>1</xdr:col>
      <xdr:colOff>285</xdr:colOff>
      <xdr:row>4</xdr:row>
      <xdr:rowOff>117191</xdr:rowOff>
    </xdr:from>
    <xdr:to>
      <xdr:col>2</xdr:col>
      <xdr:colOff>592236</xdr:colOff>
      <xdr:row>7</xdr:row>
      <xdr:rowOff>77716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12" name="!!">
              <a:extLst>
                <a:ext uri="{FF2B5EF4-FFF2-40B4-BE49-F238E27FC236}">
                  <a16:creationId xmlns:a16="http://schemas.microsoft.com/office/drawing/2014/main" id="{BF2A5F14-8178-4E83-ADD3-FFB33D0C80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!!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86406" y="1430984"/>
              <a:ext cx="832813" cy="627548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hu-HU" sz="1100"/>
                <a:t>Ez az alakzat táblázatszeletelőt jelöl. Ebben az Excel-verzióban nem használhatók táblázatszeletelők.
Ha egy régebbi Excel-verzióban módosították az alakzatot, vagy ha az Excel 2007-es vagy régebbi verziójában mentették a munkafüzetet, nem használható a szeletelő.</a:t>
              </a:r>
            </a:p>
          </xdr:txBody>
        </xdr:sp>
      </mc:Fallback>
    </mc:AlternateContent>
    <xdr:clientData/>
  </xdr:twoCellAnchor>
  <xdr:twoCellAnchor editAs="oneCell">
    <xdr:from>
      <xdr:col>3</xdr:col>
      <xdr:colOff>120432</xdr:colOff>
      <xdr:row>5</xdr:row>
      <xdr:rowOff>32845</xdr:rowOff>
    </xdr:from>
    <xdr:to>
      <xdr:col>4</xdr:col>
      <xdr:colOff>711639</xdr:colOff>
      <xdr:row>8</xdr:row>
      <xdr:rowOff>135704</xdr:rowOff>
    </xdr:to>
    <xdr:pic>
      <xdr:nvPicPr>
        <xdr:cNvPr id="13" name="Kép 12">
          <a:extLst>
            <a:ext uri="{FF2B5EF4-FFF2-40B4-BE49-F238E27FC236}">
              <a16:creationId xmlns:a16="http://schemas.microsoft.com/office/drawing/2014/main" id="{B9C357DD-4D9E-4A3D-AA45-CDBE94943DE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71466" y="1642242"/>
          <a:ext cx="1686034" cy="580258"/>
        </a:xfrm>
        <a:prstGeom prst="rect">
          <a:avLst/>
        </a:prstGeom>
        <a:solidFill>
          <a:srgbClr val="DACCC4"/>
        </a:solidFill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132128</xdr:colOff>
      <xdr:row>1</xdr:row>
      <xdr:rowOff>28575</xdr:rowOff>
    </xdr:from>
    <xdr:to>
      <xdr:col>7</xdr:col>
      <xdr:colOff>236903</xdr:colOff>
      <xdr:row>8</xdr:row>
      <xdr:rowOff>113078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Fiz.mód 2">
              <a:extLst>
                <a:ext uri="{FF2B5EF4-FFF2-40B4-BE49-F238E27FC236}">
                  <a16:creationId xmlns:a16="http://schemas.microsoft.com/office/drawing/2014/main" id="{A2204AA6-C671-49ED-A019-CDC827888C0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Fiz.mód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530974" y="223960"/>
              <a:ext cx="1081698" cy="1501042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hu-HU" sz="1100"/>
                <a:t>Ez az alakzat szeletelőt jelképez. A szeletelőket az Excel 2010-es vagy újabb verziói támogatják.
Ha az alakzatot az Excel régebbi verziójában módosították, vagy ha a munkafüzetet az Excel 2003-as vagy régebbi verziójában mentették, a szeletelő nem használható.</a:t>
              </a:r>
            </a:p>
          </xdr:txBody>
        </xdr:sp>
      </mc:Fallback>
    </mc:AlternateContent>
    <xdr:clientData/>
  </xdr:twoCellAnchor>
  <xdr:twoCellAnchor editAs="oneCell">
    <xdr:from>
      <xdr:col>2</xdr:col>
      <xdr:colOff>0</xdr:colOff>
      <xdr:row>0</xdr:row>
      <xdr:rowOff>0</xdr:rowOff>
    </xdr:from>
    <xdr:to>
      <xdr:col>3</xdr:col>
      <xdr:colOff>1795096</xdr:colOff>
      <xdr:row>0</xdr:row>
      <xdr:rowOff>1050192</xdr:rowOff>
    </xdr:to>
    <xdr:pic>
      <xdr:nvPicPr>
        <xdr:cNvPr id="6" name="Kép 5">
          <a:extLst>
            <a:ext uri="{FF2B5EF4-FFF2-40B4-BE49-F238E27FC236}">
              <a16:creationId xmlns:a16="http://schemas.microsoft.com/office/drawing/2014/main" id="{F62C3E9C-F190-4FBE-92F5-5F990E166FD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550865" y="0"/>
          <a:ext cx="2869712" cy="1050192"/>
        </a:xfrm>
        <a:prstGeom prst="rect">
          <a:avLst/>
        </a:prstGeom>
        <a:solidFill>
          <a:srgbClr val="DACCC4"/>
        </a:solidFill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5</xdr:col>
      <xdr:colOff>295275</xdr:colOff>
      <xdr:row>2</xdr:row>
      <xdr:rowOff>38100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5ED9E0F-BBA0-4B0B-B1C5-5D6BB2E9F1F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19050"/>
          <a:ext cx="2209800" cy="771525"/>
        </a:xfrm>
        <a:prstGeom prst="rect">
          <a:avLst/>
        </a:prstGeom>
        <a:solidFill>
          <a:srgbClr val="DACCC4"/>
        </a:solidFill>
        <a:ln>
          <a:noFill/>
        </a:ln>
      </xdr:spPr>
    </xdr:pic>
    <xdr:clientData/>
  </xdr:twoCellAnchor>
  <xdr:twoCellAnchor>
    <xdr:from>
      <xdr:col>0</xdr:col>
      <xdr:colOff>171450</xdr:colOff>
      <xdr:row>3</xdr:row>
      <xdr:rowOff>209550</xdr:rowOff>
    </xdr:from>
    <xdr:to>
      <xdr:col>2</xdr:col>
      <xdr:colOff>1428750</xdr:colOff>
      <xdr:row>5</xdr:row>
      <xdr:rowOff>47625</xdr:rowOff>
    </xdr:to>
    <xdr:sp macro="" textlink="">
      <xdr:nvSpPr>
        <xdr:cNvPr id="3" name="Téglalap: lekerekített 2">
          <a:extLst>
            <a:ext uri="{FF2B5EF4-FFF2-40B4-BE49-F238E27FC236}">
              <a16:creationId xmlns:a16="http://schemas.microsoft.com/office/drawing/2014/main" id="{453004AA-663C-4425-82BD-AFAD6F3DBDB6}"/>
            </a:ext>
          </a:extLst>
        </xdr:cNvPr>
        <xdr:cNvSpPr/>
      </xdr:nvSpPr>
      <xdr:spPr>
        <a:xfrm>
          <a:off x="171450" y="1152525"/>
          <a:ext cx="1524000" cy="323850"/>
        </a:xfrm>
        <a:prstGeom prst="roundRect">
          <a:avLst/>
        </a:prstGeom>
        <a:noFill/>
        <a:ln>
          <a:solidFill>
            <a:srgbClr val="AA8772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000" u="none">
            <a:solidFill>
              <a:srgbClr val="AA8772"/>
            </a:solidFill>
          </a:endParaRPr>
        </a:p>
      </xdr:txBody>
    </xdr:sp>
    <xdr:clientData/>
  </xdr:twoCellAnchor>
  <xdr:twoCellAnchor>
    <xdr:from>
      <xdr:col>5</xdr:col>
      <xdr:colOff>0</xdr:colOff>
      <xdr:row>1</xdr:row>
      <xdr:rowOff>0</xdr:rowOff>
    </xdr:from>
    <xdr:to>
      <xdr:col>6</xdr:col>
      <xdr:colOff>57150</xdr:colOff>
      <xdr:row>2</xdr:row>
      <xdr:rowOff>28575</xdr:rowOff>
    </xdr:to>
    <xdr:sp macro="" textlink="">
      <xdr:nvSpPr>
        <xdr:cNvPr id="4" name="Téglalap: lekerekített 3">
          <a:extLst>
            <a:ext uri="{FF2B5EF4-FFF2-40B4-BE49-F238E27FC236}">
              <a16:creationId xmlns:a16="http://schemas.microsoft.com/office/drawing/2014/main" id="{A5EFBF00-9E1D-42B3-900C-8842AF09B8FF}"/>
            </a:ext>
          </a:extLst>
        </xdr:cNvPr>
        <xdr:cNvSpPr/>
      </xdr:nvSpPr>
      <xdr:spPr>
        <a:xfrm>
          <a:off x="2419350" y="200025"/>
          <a:ext cx="1524000" cy="590550"/>
        </a:xfrm>
        <a:prstGeom prst="roundRect">
          <a:avLst/>
        </a:prstGeom>
        <a:noFill/>
        <a:ln>
          <a:solidFill>
            <a:srgbClr val="18467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 u="none">
            <a:solidFill>
              <a:srgbClr val="AA8772"/>
            </a:solidFill>
          </a:endParaRPr>
        </a:p>
      </xdr:txBody>
    </xdr:sp>
    <xdr:clientData/>
  </xdr:twoCellAnchor>
  <xdr:twoCellAnchor>
    <xdr:from>
      <xdr:col>7</xdr:col>
      <xdr:colOff>0</xdr:colOff>
      <xdr:row>1</xdr:row>
      <xdr:rowOff>0</xdr:rowOff>
    </xdr:from>
    <xdr:to>
      <xdr:col>19</xdr:col>
      <xdr:colOff>723900</xdr:colOff>
      <xdr:row>2</xdr:row>
      <xdr:rowOff>9525</xdr:rowOff>
    </xdr:to>
    <xdr:sp macro="" textlink="">
      <xdr:nvSpPr>
        <xdr:cNvPr id="5" name="Téglalap: lekerekített 4">
          <a:extLst>
            <a:ext uri="{FF2B5EF4-FFF2-40B4-BE49-F238E27FC236}">
              <a16:creationId xmlns:a16="http://schemas.microsoft.com/office/drawing/2014/main" id="{6B70E4E2-7333-42BC-8F9A-2E31184DED49}"/>
            </a:ext>
          </a:extLst>
        </xdr:cNvPr>
        <xdr:cNvSpPr/>
      </xdr:nvSpPr>
      <xdr:spPr>
        <a:xfrm>
          <a:off x="4019550" y="200025"/>
          <a:ext cx="6210300" cy="571500"/>
        </a:xfrm>
        <a:prstGeom prst="roundRect">
          <a:avLst/>
        </a:prstGeom>
        <a:noFill/>
        <a:ln>
          <a:solidFill>
            <a:srgbClr val="18467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 u="none">
            <a:solidFill>
              <a:srgbClr val="AA8772"/>
            </a:solidFill>
          </a:endParaRPr>
        </a:p>
      </xdr:txBody>
    </xdr:sp>
    <xdr:clientData/>
  </xdr:twoCellAnchor>
  <xdr:twoCellAnchor>
    <xdr:from>
      <xdr:col>21</xdr:col>
      <xdr:colOff>0</xdr:colOff>
      <xdr:row>0</xdr:row>
      <xdr:rowOff>200024</xdr:rowOff>
    </xdr:from>
    <xdr:to>
      <xdr:col>22</xdr:col>
      <xdr:colOff>0</xdr:colOff>
      <xdr:row>1</xdr:row>
      <xdr:rowOff>542924</xdr:rowOff>
    </xdr:to>
    <xdr:sp macro="" textlink="">
      <xdr:nvSpPr>
        <xdr:cNvPr id="6" name="Téglalap: lekerekített 5">
          <a:extLst>
            <a:ext uri="{FF2B5EF4-FFF2-40B4-BE49-F238E27FC236}">
              <a16:creationId xmlns:a16="http://schemas.microsoft.com/office/drawing/2014/main" id="{CD1B295F-43E3-408E-B9F5-8A38260C698F}"/>
            </a:ext>
          </a:extLst>
        </xdr:cNvPr>
        <xdr:cNvSpPr/>
      </xdr:nvSpPr>
      <xdr:spPr>
        <a:xfrm>
          <a:off x="11696700" y="200024"/>
          <a:ext cx="1543050" cy="542925"/>
        </a:xfrm>
        <a:prstGeom prst="roundRect">
          <a:avLst/>
        </a:prstGeom>
        <a:noFill/>
        <a:ln>
          <a:solidFill>
            <a:srgbClr val="18467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 u="none">
            <a:solidFill>
              <a:srgbClr val="AA8772"/>
            </a:solidFill>
          </a:endParaRPr>
        </a:p>
      </xdr:txBody>
    </xdr:sp>
    <xdr:clientData/>
  </xdr:twoCellAnchor>
  <xdr:twoCellAnchor>
    <xdr:from>
      <xdr:col>23</xdr:col>
      <xdr:colOff>0</xdr:colOff>
      <xdr:row>0</xdr:row>
      <xdr:rowOff>200024</xdr:rowOff>
    </xdr:from>
    <xdr:to>
      <xdr:col>35</xdr:col>
      <xdr:colOff>600075</xdr:colOff>
      <xdr:row>1</xdr:row>
      <xdr:rowOff>561974</xdr:rowOff>
    </xdr:to>
    <xdr:sp macro="" textlink="">
      <xdr:nvSpPr>
        <xdr:cNvPr id="7" name="Téglalap: lekerekített 6">
          <a:extLst>
            <a:ext uri="{FF2B5EF4-FFF2-40B4-BE49-F238E27FC236}">
              <a16:creationId xmlns:a16="http://schemas.microsoft.com/office/drawing/2014/main" id="{3A7A8738-544A-4ED3-A70F-193C74BE9310}"/>
            </a:ext>
          </a:extLst>
        </xdr:cNvPr>
        <xdr:cNvSpPr/>
      </xdr:nvSpPr>
      <xdr:spPr>
        <a:xfrm>
          <a:off x="13849350" y="200024"/>
          <a:ext cx="4876800" cy="561975"/>
        </a:xfrm>
        <a:prstGeom prst="roundRect">
          <a:avLst/>
        </a:prstGeom>
        <a:noFill/>
        <a:ln>
          <a:solidFill>
            <a:srgbClr val="18467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 u="none">
            <a:solidFill>
              <a:srgbClr val="AA8772"/>
            </a:solidFill>
          </a:endParaRPr>
        </a:p>
      </xdr:txBody>
    </xdr:sp>
    <xdr:clientData/>
  </xdr:twoCellAnchor>
  <xdr:twoCellAnchor>
    <xdr:from>
      <xdr:col>38</xdr:col>
      <xdr:colOff>0</xdr:colOff>
      <xdr:row>0</xdr:row>
      <xdr:rowOff>200024</xdr:rowOff>
    </xdr:from>
    <xdr:to>
      <xdr:col>38</xdr:col>
      <xdr:colOff>781050</xdr:colOff>
      <xdr:row>2</xdr:row>
      <xdr:rowOff>19049</xdr:rowOff>
    </xdr:to>
    <xdr:sp macro="" textlink="">
      <xdr:nvSpPr>
        <xdr:cNvPr id="8" name="Téglalap: lekerekített 7">
          <a:extLst>
            <a:ext uri="{FF2B5EF4-FFF2-40B4-BE49-F238E27FC236}">
              <a16:creationId xmlns:a16="http://schemas.microsoft.com/office/drawing/2014/main" id="{7D8EABC6-9148-46F1-A485-4209FE7500AE}"/>
            </a:ext>
          </a:extLst>
        </xdr:cNvPr>
        <xdr:cNvSpPr/>
      </xdr:nvSpPr>
      <xdr:spPr>
        <a:xfrm>
          <a:off x="19954875" y="200024"/>
          <a:ext cx="781050" cy="581025"/>
        </a:xfrm>
        <a:prstGeom prst="roundRect">
          <a:avLst/>
        </a:prstGeom>
        <a:noFill/>
        <a:ln>
          <a:solidFill>
            <a:srgbClr val="8A959D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u-HU" sz="1100" u="none">
            <a:solidFill>
              <a:srgbClr val="AA8772"/>
            </a:solidFill>
          </a:endParaRPr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OnLoad="1" refreshedBy="Ungvári Judit" refreshedDate="43886.62566539352" missingItemsLimit="0" createdVersion="6" refreshedVersion="6" minRefreshableVersion="3" recordCount="17" xr:uid="{0DE4C127-76A9-4248-A99D-08F78E0FFA8A}">
  <cacheSource type="worksheet">
    <worksheetSource name="Táblázat2"/>
  </cacheSource>
  <cacheFields count="39">
    <cacheField name="!!" numFmtId="0">
      <sharedItems/>
    </cacheField>
    <cacheField name="Iktató szám" numFmtId="0">
      <sharedItems containsSemiMixedTypes="0" containsString="0" containsNumber="1" containsInteger="1" minValue="0" maxValue="19"/>
    </cacheField>
    <cacheField name="Bejövő/Kimenő" numFmtId="0">
      <sharedItems count="2">
        <s v="kimenő"/>
        <s v="bejövő"/>
      </sharedItems>
    </cacheField>
    <cacheField name="Fix/Változó" numFmtId="0">
      <sharedItems/>
    </cacheField>
    <cacheField name="Kategória" numFmtId="0">
      <sharedItems/>
    </cacheField>
    <cacheField name="Kategória 2" numFmtId="0">
      <sharedItems containsNonDate="0" containsString="0" containsBlank="1"/>
    </cacheField>
    <cacheField name="Számlaszám" numFmtId="49">
      <sharedItems containsBlank="1"/>
    </cacheField>
    <cacheField name="Típus" numFmtId="0">
      <sharedItems containsNonDate="0" containsString="0" containsBlank="1"/>
    </cacheField>
    <cacheField name="Hiv.számla" numFmtId="0">
      <sharedItems containsNonDate="0" containsString="0" containsBlank="1"/>
    </cacheField>
    <cacheField name="Cég neve" numFmtId="0">
      <sharedItems containsBlank="1" count="17">
        <m/>
        <s v="Példa cég 1. "/>
        <s v="Példa cég 2. "/>
        <s v="Példa cég 3. "/>
        <s v="Példa cég 4. "/>
        <s v="Példa cég 5. "/>
        <s v="Példa cég 6. "/>
        <s v="Példa cég 7. "/>
        <s v="Példa cég 8. "/>
        <s v="Példa cég 9."/>
        <s v="Példa cég 10. "/>
        <s v="Másik cég 1."/>
        <s v="Másik cég 2."/>
        <s v="Másik cég 3."/>
        <s v="Másik cég 4."/>
        <s v="Másik cég 5. "/>
        <s v="Másik cég 6. "/>
      </sharedItems>
    </cacheField>
    <cacheField name="Adószáma" numFmtId="0">
      <sharedItems containsBlank="1"/>
    </cacheField>
    <cacheField name="Irsz." numFmtId="0">
      <sharedItems containsString="0" containsBlank="1" containsNumber="1" containsInteger="1" minValue="1021" maxValue="9024"/>
    </cacheField>
    <cacheField name="Település" numFmtId="0">
      <sharedItems containsBlank="1"/>
    </cacheField>
    <cacheField name="Cím" numFmtId="0">
      <sharedItems containsBlank="1"/>
    </cacheField>
    <cacheField name="Email" numFmtId="0">
      <sharedItems containsNonDate="0" containsString="0" containsBlank="1"/>
    </cacheField>
    <cacheField name="Kelt" numFmtId="0">
      <sharedItems containsSemiMixedTypes="0" containsNonDate="0" containsDate="1" containsString="0" minDate="2019-01-01T00:00:00" maxDate="2019-02-22T00:00:00"/>
    </cacheField>
    <cacheField name="Teljesítés" numFmtId="0">
      <sharedItems containsSemiMixedTypes="0" containsNonDate="0" containsDate="1" containsString="0" minDate="2019-01-02T00:00:00" maxDate="2019-03-02T00:00:00"/>
    </cacheField>
    <cacheField name="Fiz.határidõ" numFmtId="0">
      <sharedItems containsSemiMixedTypes="0" containsNonDate="0" containsDate="1" containsString="0" minDate="2019-01-03T00:00:00" maxDate="2019-03-01T00:00:00"/>
    </cacheField>
    <cacheField name="Nettó" numFmtId="0">
      <sharedItems containsString="0" containsBlank="1" containsNumber="1" containsInteger="1" minValue="-29990" maxValue="99000"/>
    </cacheField>
    <cacheField name="Áfa" numFmtId="0">
      <sharedItems containsString="0" containsBlank="1" containsNumber="1" containsInteger="1" minValue="-8097" maxValue="26730"/>
    </cacheField>
    <cacheField name="Bruttó" numFmtId="0">
      <sharedItems containsString="0" containsBlank="1" containsNumber="1" containsInteger="1" minValue="-38087" maxValue="125730"/>
    </cacheField>
    <cacheField name="Devizanem" numFmtId="0">
      <sharedItems containsBlank="1"/>
    </cacheField>
    <cacheField name="Árfolyam" numFmtId="0">
      <sharedItems containsNonDate="0" containsString="0" containsBlank="1"/>
    </cacheField>
    <cacheField name="Fiz.mód" numFmtId="0">
      <sharedItems containsBlank="1" count="4">
        <m/>
        <s v="Átutalás"/>
        <s v="PayPal"/>
        <s v="Bankkártya"/>
      </sharedItems>
    </cacheField>
    <cacheField name="Rendelésszám" numFmtId="0">
      <sharedItems containsNonDate="0" containsString="0" containsBlank="1"/>
    </cacheField>
    <cacheField name="Megjegyzés" numFmtId="0">
      <sharedItems containsNonDate="0" containsString="0" containsBlank="1"/>
    </cacheField>
    <cacheField name="Kiegyenlített összeg" numFmtId="0">
      <sharedItems containsString="0" containsBlank="1" containsNumber="1" minValue="-38087" maxValue="125730"/>
    </cacheField>
    <cacheField name="Kiegyenlítés dátuma" numFmtId="14">
      <sharedItems containsSemiMixedTypes="0" containsNonDate="0" containsDate="1" containsString="0" minDate="2019-01-01T00:00:00" maxDate="2020-01-01T00:00:00" count="6">
        <d v="2019-01-01T00:00:00"/>
        <d v="2019-01-10T00:00:00"/>
        <d v="2019-01-24T00:00:00"/>
        <d v="2019-01-21T00:00:00"/>
        <d v="2019-01-16T00:00:00"/>
        <d v="2019-12-31T00:00:00"/>
      </sharedItems>
    </cacheField>
    <cacheField name="Kiegyenlítés jogcíme" numFmtId="0">
      <sharedItems containsNonDate="0" containsString="0" containsBlank="1"/>
    </cacheField>
    <cacheField name="Teljesítés valós hónapja" numFmtId="14">
      <sharedItems containsSemiMixedTypes="0" containsNonDate="0" containsDate="1" containsString="0" minDate="2019-01-01T00:00:00" maxDate="2019-02-02T00:00:00" count="2">
        <d v="2019-01-01T00:00:00"/>
        <d v="2019-02-01T00:00:00"/>
      </sharedItems>
      <fieldGroup par="38" base="29">
        <rangePr groupBy="days" startDate="2019-01-01T00:00:00" endDate="2019-02-02T00:00:00"/>
        <groupItems count="368">
          <s v="&lt;2019.01.01"/>
          <s v="01.jan"/>
          <s v="02.jan"/>
          <s v="03.jan"/>
          <s v="04.jan"/>
          <s v="05.jan"/>
          <s v="06.jan"/>
          <s v="07.jan"/>
          <s v="08.jan"/>
          <s v="09.jan"/>
          <s v="10.jan"/>
          <s v="11.jan"/>
          <s v="12.jan"/>
          <s v="13.jan"/>
          <s v="14.jan"/>
          <s v="15.jan"/>
          <s v="16.jan"/>
          <s v="17.jan"/>
          <s v="18.jan"/>
          <s v="19.jan"/>
          <s v="20.jan"/>
          <s v="21.jan"/>
          <s v="22.jan"/>
          <s v="23.jan"/>
          <s v="24.jan"/>
          <s v="25.jan"/>
          <s v="26.jan"/>
          <s v="27.jan"/>
          <s v="28.jan"/>
          <s v="29.jan"/>
          <s v="30.jan"/>
          <s v="31.jan"/>
          <s v="01.febr"/>
          <s v="02.febr"/>
          <s v="03.febr"/>
          <s v="04.febr"/>
          <s v="05.febr"/>
          <s v="06.febr"/>
          <s v="07.febr"/>
          <s v="08.febr"/>
          <s v="09.febr"/>
          <s v="10.febr"/>
          <s v="11.febr"/>
          <s v="12.febr"/>
          <s v="13.febr"/>
          <s v="14.febr"/>
          <s v="15.febr"/>
          <s v="16.febr"/>
          <s v="17.febr"/>
          <s v="18.febr"/>
          <s v="19.febr"/>
          <s v="20.febr"/>
          <s v="21.febr"/>
          <s v="22.febr"/>
          <s v="23.febr"/>
          <s v="24.febr"/>
          <s v="25.febr"/>
          <s v="26.febr"/>
          <s v="27.febr"/>
          <s v="28.febr"/>
          <s v="29.febr"/>
          <s v="01.márc"/>
          <s v="02.márc"/>
          <s v="03.márc"/>
          <s v="04.márc"/>
          <s v="05.márc"/>
          <s v="06.márc"/>
          <s v="07.márc"/>
          <s v="08.márc"/>
          <s v="09.márc"/>
          <s v="10.márc"/>
          <s v="11.márc"/>
          <s v="12.márc"/>
          <s v="13.márc"/>
          <s v="14.márc"/>
          <s v="15.márc"/>
          <s v="16.márc"/>
          <s v="17.márc"/>
          <s v="18.márc"/>
          <s v="19.márc"/>
          <s v="20.márc"/>
          <s v="21.márc"/>
          <s v="22.márc"/>
          <s v="23.márc"/>
          <s v="24.márc"/>
          <s v="25.márc"/>
          <s v="26.márc"/>
          <s v="27.márc"/>
          <s v="28.márc"/>
          <s v="29.márc"/>
          <s v="30.márc"/>
          <s v="31.márc"/>
          <s v="01.ápr"/>
          <s v="02.ápr"/>
          <s v="03.ápr"/>
          <s v="04.ápr"/>
          <s v="05.ápr"/>
          <s v="06.ápr"/>
          <s v="07.ápr"/>
          <s v="08.ápr"/>
          <s v="09.ápr"/>
          <s v="10.ápr"/>
          <s v="11.ápr"/>
          <s v="12.ápr"/>
          <s v="13.ápr"/>
          <s v="14.ápr"/>
          <s v="15.ápr"/>
          <s v="16.ápr"/>
          <s v="17.ápr"/>
          <s v="18.ápr"/>
          <s v="19.ápr"/>
          <s v="20.ápr"/>
          <s v="21.ápr"/>
          <s v="22.ápr"/>
          <s v="23.ápr"/>
          <s v="24.ápr"/>
          <s v="25.ápr"/>
          <s v="26.ápr"/>
          <s v="27.ápr"/>
          <s v="28.ápr"/>
          <s v="29.ápr"/>
          <s v="30.ápr"/>
          <s v="01.máj"/>
          <s v="02.máj"/>
          <s v="03.máj"/>
          <s v="04.máj"/>
          <s v="05.máj"/>
          <s v="06.máj"/>
          <s v="07.máj"/>
          <s v="08.máj"/>
          <s v="09.máj"/>
          <s v="10.máj"/>
          <s v="11.máj"/>
          <s v="12.máj"/>
          <s v="13.máj"/>
          <s v="14.máj"/>
          <s v="15.máj"/>
          <s v="16.máj"/>
          <s v="17.máj"/>
          <s v="18.máj"/>
          <s v="19.máj"/>
          <s v="20.máj"/>
          <s v="21.máj"/>
          <s v="22.máj"/>
          <s v="23.máj"/>
          <s v="24.máj"/>
          <s v="25.máj"/>
          <s v="26.máj"/>
          <s v="27.máj"/>
          <s v="28.máj"/>
          <s v="29.máj"/>
          <s v="30.máj"/>
          <s v="31.máj"/>
          <s v="01.jún"/>
          <s v="02.jún"/>
          <s v="03.jún"/>
          <s v="04.jún"/>
          <s v="05.jún"/>
          <s v="06.jún"/>
          <s v="07.jún"/>
          <s v="08.jún"/>
          <s v="09.jún"/>
          <s v="10.jún"/>
          <s v="11.jún"/>
          <s v="12.jún"/>
          <s v="13.jún"/>
          <s v="14.jún"/>
          <s v="15.jún"/>
          <s v="16.jún"/>
          <s v="17.jún"/>
          <s v="18.jún"/>
          <s v="19.jún"/>
          <s v="20.jún"/>
          <s v="21.jún"/>
          <s v="22.jún"/>
          <s v="23.jún"/>
          <s v="24.jún"/>
          <s v="25.jún"/>
          <s v="26.jún"/>
          <s v="27.jún"/>
          <s v="28.jún"/>
          <s v="29.jún"/>
          <s v="30.jún"/>
          <s v="01.júl"/>
          <s v="02.júl"/>
          <s v="03.júl"/>
          <s v="04.júl"/>
          <s v="05.júl"/>
          <s v="06.júl"/>
          <s v="07.júl"/>
          <s v="08.júl"/>
          <s v="09.júl"/>
          <s v="10.júl"/>
          <s v="11.júl"/>
          <s v="12.júl"/>
          <s v="13.júl"/>
          <s v="14.júl"/>
          <s v="15.júl"/>
          <s v="16.júl"/>
          <s v="17.júl"/>
          <s v="18.júl"/>
          <s v="19.júl"/>
          <s v="20.júl"/>
          <s v="21.júl"/>
          <s v="22.júl"/>
          <s v="23.júl"/>
          <s v="24.júl"/>
          <s v="25.júl"/>
          <s v="26.júl"/>
          <s v="27.júl"/>
          <s v="28.júl"/>
          <s v="29.júl"/>
          <s v="30.júl"/>
          <s v="31.júl"/>
          <s v="01.aug"/>
          <s v="02.aug"/>
          <s v="03.aug"/>
          <s v="04.aug"/>
          <s v="05.aug"/>
          <s v="06.aug"/>
          <s v="07.aug"/>
          <s v="08.aug"/>
          <s v="09.aug"/>
          <s v="10.aug"/>
          <s v="11.aug"/>
          <s v="12.aug"/>
          <s v="13.aug"/>
          <s v="14.aug"/>
          <s v="15.aug"/>
          <s v="16.aug"/>
          <s v="17.aug"/>
          <s v="18.aug"/>
          <s v="19.aug"/>
          <s v="20.aug"/>
          <s v="21.aug"/>
          <s v="22.aug"/>
          <s v="23.aug"/>
          <s v="24.aug"/>
          <s v="25.aug"/>
          <s v="26.aug"/>
          <s v="27.aug"/>
          <s v="28.aug"/>
          <s v="29.aug"/>
          <s v="30.aug"/>
          <s v="31.aug"/>
          <s v="01.szept"/>
          <s v="02.szept"/>
          <s v="03.szept"/>
          <s v="04.szept"/>
          <s v="05.szept"/>
          <s v="06.szept"/>
          <s v="07.szept"/>
          <s v="08.szept"/>
          <s v="09.szept"/>
          <s v="10.szept"/>
          <s v="11.szept"/>
          <s v="12.szept"/>
          <s v="13.szept"/>
          <s v="14.szept"/>
          <s v="15.szept"/>
          <s v="16.szept"/>
          <s v="17.szept"/>
          <s v="18.szept"/>
          <s v="19.szept"/>
          <s v="20.szept"/>
          <s v="21.szept"/>
          <s v="22.szept"/>
          <s v="23.szept"/>
          <s v="24.szept"/>
          <s v="25.szept"/>
          <s v="26.szept"/>
          <s v="27.szept"/>
          <s v="28.szept"/>
          <s v="29.szept"/>
          <s v="30.szept"/>
          <s v="01.okt"/>
          <s v="02.okt"/>
          <s v="03.okt"/>
          <s v="04.okt"/>
          <s v="05.okt"/>
          <s v="06.okt"/>
          <s v="07.okt"/>
          <s v="08.okt"/>
          <s v="09.okt"/>
          <s v="10.okt"/>
          <s v="11.okt"/>
          <s v="12.okt"/>
          <s v="13.okt"/>
          <s v="14.okt"/>
          <s v="15.okt"/>
          <s v="16.okt"/>
          <s v="17.okt"/>
          <s v="18.okt"/>
          <s v="19.okt"/>
          <s v="20.okt"/>
          <s v="21.okt"/>
          <s v="22.okt"/>
          <s v="23.okt"/>
          <s v="24.okt"/>
          <s v="25.okt"/>
          <s v="26.okt"/>
          <s v="27.okt"/>
          <s v="28.okt"/>
          <s v="29.okt"/>
          <s v="30.okt"/>
          <s v="31.okt"/>
          <s v="01.nov"/>
          <s v="02.nov"/>
          <s v="03.nov"/>
          <s v="04.nov"/>
          <s v="05.nov"/>
          <s v="06.nov"/>
          <s v="07.nov"/>
          <s v="08.nov"/>
          <s v="09.nov"/>
          <s v="10.nov"/>
          <s v="11.nov"/>
          <s v="12.nov"/>
          <s v="13.nov"/>
          <s v="14.nov"/>
          <s v="15.nov"/>
          <s v="16.nov"/>
          <s v="17.nov"/>
          <s v="18.nov"/>
          <s v="19.nov"/>
          <s v="20.nov"/>
          <s v="21.nov"/>
          <s v="22.nov"/>
          <s v="23.nov"/>
          <s v="24.nov"/>
          <s v="25.nov"/>
          <s v="26.nov"/>
          <s v="27.nov"/>
          <s v="28.nov"/>
          <s v="29.nov"/>
          <s v="30.nov"/>
          <s v="01.dec"/>
          <s v="02.dec"/>
          <s v="03.dec"/>
          <s v="04.dec"/>
          <s v="05.dec"/>
          <s v="06.dec"/>
          <s v="07.dec"/>
          <s v="08.dec"/>
          <s v="09.dec"/>
          <s v="10.dec"/>
          <s v="11.dec"/>
          <s v="12.dec"/>
          <s v="13.dec"/>
          <s v="14.dec"/>
          <s v="15.dec"/>
          <s v="16.dec"/>
          <s v="17.dec"/>
          <s v="18.dec"/>
          <s v="19.dec"/>
          <s v="20.dec"/>
          <s v="21.dec"/>
          <s v="22.dec"/>
          <s v="23.dec"/>
          <s v="24.dec"/>
          <s v="25.dec"/>
          <s v="26.dec"/>
          <s v="27.dec"/>
          <s v="28.dec"/>
          <s v="29.dec"/>
          <s v="30.dec"/>
          <s v="31.dec"/>
          <s v="&gt;2019.02.02"/>
        </groupItems>
      </fieldGroup>
    </cacheField>
    <cacheField name="ÁFA %" numFmtId="9">
      <sharedItems containsMixedTypes="1" containsNumber="1" minValue="0.05" maxValue="0.27"/>
    </cacheField>
    <cacheField name="fennmaradó" numFmtId="0">
      <sharedItems containsSemiMixedTypes="0" containsString="0" containsNumber="1" minValue="-117083.84" maxValue="0"/>
    </cacheField>
    <cacheField name="költséghely" numFmtId="0">
      <sharedItems containsNonDate="0" containsString="0" containsBlank="1"/>
    </cacheField>
    <cacheField name="érkezett" numFmtId="0">
      <sharedItems containsNonDate="0" containsString="0" containsBlank="1"/>
    </cacheField>
    <cacheField name="szkennelt szla" numFmtId="0">
      <sharedItems/>
    </cacheField>
    <cacheField name="jóváhagyás" numFmtId="0">
      <sharedItems containsNonDate="0" containsString="0" containsBlank="1"/>
    </cacheField>
    <cacheField name="Hónapok" numFmtId="0" databaseField="0">
      <fieldGroup base="29">
        <rangePr groupBy="months" startDate="2019-01-01T00:00:00" endDate="2019-02-02T00:00:00"/>
        <groupItems count="14">
          <s v="&lt;2019.01.01"/>
          <s v="jan"/>
          <s v="febr"/>
          <s v="márc"/>
          <s v="ápr"/>
          <s v="máj"/>
          <s v="jún"/>
          <s v="júl"/>
          <s v="aug"/>
          <s v="szept"/>
          <s v="okt"/>
          <s v="nov"/>
          <s v="dec"/>
          <s v="&gt;2019.02.02"/>
        </groupItems>
      </fieldGroup>
    </cacheField>
    <cacheField name="Negyedévek" numFmtId="0" databaseField="0">
      <fieldGroup base="29">
        <rangePr groupBy="quarters" startDate="2019-01-01T00:00:00" endDate="2019-02-02T00:00:00"/>
        <groupItems count="6">
          <s v="&lt;2019.01.01"/>
          <s v="N.év1"/>
          <s v="N.év2"/>
          <s v="N.év3"/>
          <s v="N.év4"/>
          <s v="&gt;2019.02.02"/>
        </groupItems>
      </fieldGroup>
    </cacheField>
    <cacheField name="Évek" numFmtId="0" databaseField="0">
      <fieldGroup base="29">
        <rangePr groupBy="years" startDate="2019-01-01T00:00:00" endDate="2019-02-02T00:00:00"/>
        <groupItems count="3">
          <s v="&lt;2019.01.01"/>
          <s v="2019"/>
          <s v="&gt;2019.02.02"/>
        </groupItems>
      </fieldGroup>
    </cacheField>
  </cacheFields>
  <extLst>
    <ext xmlns:x14="http://schemas.microsoft.com/office/spreadsheetml/2009/9/main" uri="{725AE2AE-9491-48be-B2B4-4EB974FC3084}">
      <x14:pivotCacheDefinition pivotCacheId="1649277999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">
  <r>
    <s v="!!"/>
    <n v="0"/>
    <x v="0"/>
    <s v="fix"/>
    <s v="nyitó "/>
    <m/>
    <m/>
    <m/>
    <m/>
    <x v="0"/>
    <m/>
    <m/>
    <m/>
    <m/>
    <m/>
    <d v="2019-01-01T00:00:00"/>
    <d v="2019-03-01T00:00:00"/>
    <d v="2019-01-03T00:00:00"/>
    <m/>
    <m/>
    <m/>
    <m/>
    <m/>
    <x v="0"/>
    <m/>
    <m/>
    <m/>
    <x v="0"/>
    <m/>
    <x v="0"/>
    <s v=""/>
    <n v="0"/>
    <m/>
    <m/>
    <s v="link helye"/>
    <m/>
  </r>
  <r>
    <s v=""/>
    <n v="1"/>
    <x v="0"/>
    <s v="fix"/>
    <s v="bevétel 1. típus"/>
    <m/>
    <m/>
    <m/>
    <m/>
    <x v="1"/>
    <m/>
    <n v="1021"/>
    <s v="Budapest"/>
    <s v="II. kerület Hűvösvölgyi út 64-66."/>
    <m/>
    <d v="2019-01-02T00:00:00"/>
    <d v="2019-01-02T00:00:00"/>
    <d v="2019-01-17T00:00:00"/>
    <n v="99000"/>
    <n v="26730"/>
    <n v="125730"/>
    <s v="HUF"/>
    <m/>
    <x v="1"/>
    <m/>
    <m/>
    <n v="125730"/>
    <x v="1"/>
    <m/>
    <x v="0"/>
    <n v="0.27"/>
    <n v="0"/>
    <m/>
    <m/>
    <s v="link helye"/>
    <m/>
  </r>
  <r>
    <s v=""/>
    <n v="2"/>
    <x v="0"/>
    <s v="fix"/>
    <s v="bevétel 2. típus"/>
    <m/>
    <m/>
    <m/>
    <m/>
    <x v="2"/>
    <m/>
    <n v="8711"/>
    <s v="Vörs"/>
    <s v="Erdészház utca 1. Pf.:1."/>
    <m/>
    <d v="2019-01-02T00:00:00"/>
    <d v="2019-01-02T00:00:00"/>
    <d v="2019-01-10T00:00:00"/>
    <n v="2500"/>
    <n v="1350"/>
    <n v="3175"/>
    <s v="HUF"/>
    <m/>
    <x v="1"/>
    <m/>
    <m/>
    <n v="6350"/>
    <x v="2"/>
    <m/>
    <x v="0"/>
    <n v="0.27"/>
    <n v="-3175"/>
    <m/>
    <m/>
    <s v="link helye"/>
    <m/>
  </r>
  <r>
    <s v=""/>
    <n v="3"/>
    <x v="0"/>
    <s v="fix"/>
    <s v="bevétel 3. típus"/>
    <m/>
    <m/>
    <m/>
    <m/>
    <x v="3"/>
    <m/>
    <n v="8711"/>
    <s v="Vörs"/>
    <s v="Erdészház utca 1. Pf.:1."/>
    <m/>
    <d v="2019-01-02T00:00:00"/>
    <d v="2019-01-02T00:00:00"/>
    <d v="2019-01-10T00:00:00"/>
    <n v="2500"/>
    <n v="1350"/>
    <n v="3175"/>
    <s v="HUF"/>
    <m/>
    <x v="1"/>
    <m/>
    <m/>
    <n v="6350"/>
    <x v="2"/>
    <m/>
    <x v="0"/>
    <n v="0.27"/>
    <n v="-3175"/>
    <m/>
    <m/>
    <s v="link helye"/>
    <m/>
  </r>
  <r>
    <s v=""/>
    <n v="7"/>
    <x v="0"/>
    <s v="fix"/>
    <s v="bevétel 4. típus"/>
    <m/>
    <m/>
    <m/>
    <m/>
    <x v="4"/>
    <m/>
    <n v="2040"/>
    <s v="Budaörs"/>
    <s v="Kinizsi utca 4-6"/>
    <m/>
    <d v="2019-01-02T00:00:00"/>
    <d v="2019-01-02T00:00:00"/>
    <d v="2019-01-10T00:00:00"/>
    <n v="15000"/>
    <n v="8100"/>
    <n v="19050"/>
    <s v="HUF"/>
    <m/>
    <x v="1"/>
    <m/>
    <m/>
    <n v="38100"/>
    <x v="3"/>
    <m/>
    <x v="0"/>
    <n v="0.27"/>
    <n v="-19050"/>
    <m/>
    <m/>
    <s v="link helye"/>
    <m/>
  </r>
  <r>
    <s v=""/>
    <n v="8"/>
    <x v="0"/>
    <s v="fix"/>
    <s v="bevétel 5. típus"/>
    <m/>
    <m/>
    <m/>
    <m/>
    <x v="5"/>
    <m/>
    <n v="2040"/>
    <s v="Budaörs"/>
    <s v="Kinizsi utca 4-6"/>
    <m/>
    <d v="2019-01-02T00:00:00"/>
    <d v="2019-01-02T00:00:00"/>
    <d v="2019-01-10T00:00:00"/>
    <n v="15000"/>
    <n v="8100"/>
    <n v="19050"/>
    <s v="HUF"/>
    <m/>
    <x v="1"/>
    <m/>
    <m/>
    <n v="38100"/>
    <x v="3"/>
    <m/>
    <x v="0"/>
    <n v="0.27"/>
    <n v="-19050"/>
    <m/>
    <m/>
    <s v="link helye"/>
    <m/>
  </r>
  <r>
    <s v=""/>
    <n v="9"/>
    <x v="0"/>
    <s v="fix"/>
    <s v="bevétel 5. típus"/>
    <m/>
    <m/>
    <m/>
    <m/>
    <x v="6"/>
    <m/>
    <n v="3060"/>
    <s v="Pásztó"/>
    <s v="FŐ ÚT 40-42."/>
    <m/>
    <d v="2019-01-02T00:00:00"/>
    <d v="2019-01-02T00:00:00"/>
    <d v="2019-01-10T00:00:00"/>
    <n v="3500"/>
    <n v="1890"/>
    <n v="4445"/>
    <s v="HUF"/>
    <m/>
    <x v="1"/>
    <m/>
    <m/>
    <n v="8890"/>
    <x v="1"/>
    <m/>
    <x v="0"/>
    <n v="0.27"/>
    <n v="-4445"/>
    <m/>
    <m/>
    <s v="link helye"/>
    <m/>
  </r>
  <r>
    <s v=""/>
    <n v="10"/>
    <x v="0"/>
    <s v="fix"/>
    <s v="bevétel 5. típus"/>
    <m/>
    <m/>
    <m/>
    <m/>
    <x v="7"/>
    <m/>
    <n v="3060"/>
    <s v="Pásztó"/>
    <s v="FŐ ÚT 40-42."/>
    <m/>
    <d v="2019-01-02T00:00:00"/>
    <d v="2019-01-02T00:00:00"/>
    <d v="2019-01-10T00:00:00"/>
    <n v="3500"/>
    <n v="1890"/>
    <n v="4445"/>
    <s v="HUF"/>
    <m/>
    <x v="1"/>
    <m/>
    <m/>
    <n v="8890"/>
    <x v="1"/>
    <m/>
    <x v="0"/>
    <n v="0.27"/>
    <n v="-4445"/>
    <m/>
    <m/>
    <s v="link helye"/>
    <m/>
  </r>
  <r>
    <s v=""/>
    <n v="11"/>
    <x v="0"/>
    <s v="fix"/>
    <s v="bevétel 5. típus"/>
    <m/>
    <m/>
    <m/>
    <m/>
    <x v="8"/>
    <m/>
    <n v="2484"/>
    <s v="Agárd"/>
    <s v="Széchenyi úti üzletsor"/>
    <m/>
    <d v="2019-01-02T00:00:00"/>
    <d v="2019-01-02T00:00:00"/>
    <d v="2019-01-10T00:00:00"/>
    <n v="5000"/>
    <n v="2700"/>
    <n v="6350"/>
    <s v="HUF"/>
    <m/>
    <x v="1"/>
    <m/>
    <m/>
    <n v="12700"/>
    <x v="4"/>
    <m/>
    <x v="0"/>
    <n v="0.27"/>
    <n v="-6350"/>
    <m/>
    <m/>
    <s v="link helye"/>
    <m/>
  </r>
  <r>
    <s v=""/>
    <n v="12"/>
    <x v="0"/>
    <s v="fix"/>
    <s v="bevétel 5. típus"/>
    <m/>
    <m/>
    <m/>
    <m/>
    <x v="9"/>
    <m/>
    <n v="2484"/>
    <s v="Agárd"/>
    <s v="Széchenyi úti üzletsor"/>
    <m/>
    <d v="2019-01-02T00:00:00"/>
    <d v="2019-01-02T00:00:00"/>
    <d v="2019-01-10T00:00:00"/>
    <n v="5000"/>
    <n v="2700"/>
    <n v="6350"/>
    <s v="HUF"/>
    <m/>
    <x v="1"/>
    <m/>
    <m/>
    <n v="12700"/>
    <x v="4"/>
    <m/>
    <x v="0"/>
    <n v="0.27"/>
    <n v="-6350"/>
    <m/>
    <m/>
    <s v="link helye"/>
    <m/>
  </r>
  <r>
    <s v=""/>
    <n v="13"/>
    <x v="0"/>
    <s v="fix"/>
    <s v="bevétel 5. típus"/>
    <m/>
    <m/>
    <m/>
    <m/>
    <x v="10"/>
    <m/>
    <n v="2013"/>
    <s v="Pomáz"/>
    <s v="Panoráma út 42."/>
    <m/>
    <d v="2019-01-02T00:00:00"/>
    <d v="2019-01-02T00:00:00"/>
    <d v="2019-01-10T00:00:00"/>
    <n v="5000"/>
    <n v="26242"/>
    <n v="6350"/>
    <s v="HUF"/>
    <m/>
    <x v="1"/>
    <m/>
    <m/>
    <n v="123433.84"/>
    <x v="1"/>
    <m/>
    <x v="0"/>
    <n v="0.27"/>
    <n v="-117083.84"/>
    <m/>
    <m/>
    <s v="link helye"/>
    <m/>
  </r>
  <r>
    <s v=""/>
    <n v="14"/>
    <x v="1"/>
    <s v="változó"/>
    <s v="költség 1. típus"/>
    <m/>
    <s v="E-CZ-2019-73"/>
    <m/>
    <m/>
    <x v="11"/>
    <s v="26295299-2-09"/>
    <n v="4028"/>
    <s v="Debrecen"/>
    <s v="Kassai út 129."/>
    <m/>
    <d v="2019-02-10T00:00:00"/>
    <d v="2019-02-10T00:00:00"/>
    <d v="2019-02-10T00:00:00"/>
    <n v="-29990"/>
    <n v="-8097"/>
    <n v="-38087"/>
    <s v="HUF"/>
    <m/>
    <x v="2"/>
    <m/>
    <m/>
    <n v="-38087"/>
    <x v="5"/>
    <m/>
    <x v="1"/>
    <n v="0.27"/>
    <n v="0"/>
    <m/>
    <m/>
    <s v="link helye"/>
    <m/>
  </r>
  <r>
    <s v=""/>
    <n v="15"/>
    <x v="1"/>
    <s v="változó"/>
    <s v="költség 2. típus"/>
    <m/>
    <s v="2019-E/50278"/>
    <m/>
    <m/>
    <x v="12"/>
    <s v="24394471-2-13"/>
    <n v="2131"/>
    <s v="Göd"/>
    <s v="Alagút utca 1"/>
    <m/>
    <d v="2019-02-20T00:00:00"/>
    <d v="2019-02-20T00:00:00"/>
    <d v="2019-02-28T00:00:00"/>
    <n v="-6667"/>
    <n v="-333"/>
    <n v="-7000"/>
    <s v="HUF"/>
    <m/>
    <x v="3"/>
    <m/>
    <m/>
    <n v="-7000"/>
    <x v="5"/>
    <m/>
    <x v="1"/>
    <n v="0.05"/>
    <n v="0"/>
    <m/>
    <m/>
    <s v="link helye"/>
    <m/>
  </r>
  <r>
    <s v=""/>
    <n v="16"/>
    <x v="1"/>
    <s v="változó"/>
    <s v="költség 3. típus"/>
    <m/>
    <s v="2019-E/50280"/>
    <m/>
    <m/>
    <x v="13"/>
    <s v="24394471-2-13"/>
    <n v="2131"/>
    <s v="Göd"/>
    <s v="Alagút utca 1"/>
    <m/>
    <d v="2019-02-21T00:00:00"/>
    <d v="2019-02-21T00:00:00"/>
    <d v="2019-02-27T00:00:00"/>
    <n v="-8361"/>
    <n v="-1629"/>
    <n v="-9990"/>
    <s v="HUF"/>
    <m/>
    <x v="1"/>
    <m/>
    <m/>
    <n v="-9990"/>
    <x v="5"/>
    <m/>
    <x v="1"/>
    <n v="0.19"/>
    <n v="0"/>
    <m/>
    <m/>
    <s v="link helye"/>
    <m/>
  </r>
  <r>
    <s v=""/>
    <n v="17"/>
    <x v="1"/>
    <s v="változó"/>
    <s v="költség 4. típus"/>
    <m/>
    <s v="416020"/>
    <m/>
    <m/>
    <x v="14"/>
    <m/>
    <m/>
    <m/>
    <m/>
    <m/>
    <d v="2019-01-31T00:00:00"/>
    <d v="2019-01-31T00:00:00"/>
    <d v="2019-01-31T00:00:00"/>
    <n v="0"/>
    <n v="0"/>
    <n v="0"/>
    <s v="USD"/>
    <m/>
    <x v="0"/>
    <m/>
    <m/>
    <m/>
    <x v="5"/>
    <m/>
    <x v="1"/>
    <s v=""/>
    <n v="0"/>
    <m/>
    <m/>
    <s v="link helye"/>
    <m/>
  </r>
  <r>
    <s v=""/>
    <n v="18"/>
    <x v="1"/>
    <s v="fix"/>
    <s v="költség 5. típus"/>
    <m/>
    <s v="13802"/>
    <m/>
    <m/>
    <x v="15"/>
    <s v="14315754-2-08"/>
    <n v="9024"/>
    <s v="Győr"/>
    <s v="Déry T. u. 11."/>
    <m/>
    <d v="2019-02-01T00:00:00"/>
    <d v="2019-02-01T00:00:00"/>
    <d v="2019-02-09T00:00:00"/>
    <n v="-1969"/>
    <n v="-531"/>
    <n v="-2500"/>
    <s v="HUF"/>
    <m/>
    <x v="1"/>
    <m/>
    <m/>
    <n v="-2500"/>
    <x v="5"/>
    <m/>
    <x v="1"/>
    <n v="0.27"/>
    <n v="0"/>
    <m/>
    <m/>
    <s v="link helye"/>
    <m/>
  </r>
  <r>
    <s v=""/>
    <n v="19"/>
    <x v="1"/>
    <s v="változó"/>
    <s v="költség 5. típus"/>
    <m/>
    <s v="E-GALK-2019-284"/>
    <m/>
    <m/>
    <x v="16"/>
    <s v="25404858-2-41"/>
    <n v="1135"/>
    <s v="Budapest"/>
    <s v="Szent László út 45."/>
    <m/>
    <d v="2019-02-08T00:00:00"/>
    <d v="2019-02-08T00:00:00"/>
    <d v="2019-02-08T00:00:00"/>
    <n v="-4900"/>
    <n v="-1323"/>
    <n v="-6223"/>
    <s v="HUF"/>
    <m/>
    <x v="3"/>
    <m/>
    <m/>
    <n v="-6223"/>
    <x v="5"/>
    <m/>
    <x v="1"/>
    <n v="0.27"/>
    <n v="0"/>
    <m/>
    <m/>
    <s v="link helye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84B2335-3FCC-4126-9EFB-4C161B0C0C12}" name="Kimutatás1" cacheId="7" applyNumberFormats="0" applyBorderFormats="0" applyFontFormats="0" applyPatternFormats="0" applyAlignmentFormats="0" applyWidthHeightFormats="1" dataCaption="Értékek" updatedVersion="6" minRefreshableVersion="3" showDrill="0" rowGrandTotals="0" itemPrintTitles="1" createdVersion="6" indent="0" compact="0" compactData="0" multipleFieldFilters="0">
  <location ref="B2:E19" firstHeaderRow="1" firstDataRow="1" firstDataCol="3"/>
  <pivotFields count="39"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2">
        <item x="0"/>
        <item x="1"/>
      </items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dataField="1"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>
      <items count="4">
        <item x="1"/>
        <item x="3"/>
        <item x="2"/>
        <item x="0"/>
      </items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axis="axisRow" compact="0" outline="0" subtotalTop="0" showAll="0" defaultSubtotal="0">
      <items count="6">
        <item x="0"/>
        <item x="1"/>
        <item x="2"/>
        <item x="3"/>
        <item x="4"/>
        <item x="5"/>
      </items>
    </pivotField>
    <pivotField compact="0" outline="0" subtotalTop="0" showAll="0" defaultSubtotal="0"/>
    <pivotField compact="0" numFmtId="14" outline="0" subtotalTop="0" showAll="0" defaultSubtotal="0">
      <items count="36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</items>
    </pivotField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/>
    <pivotField compact="0" outline="0" subtotalTop="0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compact="0" outline="0" subtotalTop="0" showAll="0" defaultSubtotal="0">
      <items count="6">
        <item x="0"/>
        <item x="1"/>
        <item x="2"/>
        <item x="3"/>
        <item x="4"/>
        <item x="5"/>
      </items>
    </pivotField>
    <pivotField compact="0" outline="0" subtotalTop="0" showAll="0" defaultSubtotal="0">
      <items count="3">
        <item x="0"/>
        <item x="1"/>
        <item x="2"/>
      </items>
    </pivotField>
  </pivotFields>
  <rowFields count="3">
    <field x="27"/>
    <field x="9"/>
    <field x="2"/>
  </rowFields>
  <rowItems count="17">
    <i>
      <x/>
      <x/>
      <x/>
    </i>
    <i>
      <x v="1"/>
      <x v="1"/>
      <x/>
    </i>
    <i r="1">
      <x v="6"/>
      <x/>
    </i>
    <i r="1">
      <x v="7"/>
      <x/>
    </i>
    <i r="1">
      <x v="10"/>
      <x/>
    </i>
    <i>
      <x v="2"/>
      <x v="2"/>
      <x/>
    </i>
    <i r="1">
      <x v="3"/>
      <x/>
    </i>
    <i>
      <x v="3"/>
      <x v="4"/>
      <x/>
    </i>
    <i r="1">
      <x v="5"/>
      <x/>
    </i>
    <i>
      <x v="4"/>
      <x v="8"/>
      <x/>
    </i>
    <i r="1">
      <x v="9"/>
      <x/>
    </i>
    <i>
      <x v="5"/>
      <x v="11"/>
      <x v="1"/>
    </i>
    <i r="1">
      <x v="12"/>
      <x v="1"/>
    </i>
    <i r="1">
      <x v="13"/>
      <x v="1"/>
    </i>
    <i r="1">
      <x v="14"/>
      <x v="1"/>
    </i>
    <i r="1">
      <x v="15"/>
      <x v="1"/>
    </i>
    <i r="1">
      <x v="16"/>
      <x v="1"/>
    </i>
  </rowItems>
  <colItems count="1">
    <i/>
  </colItems>
  <dataFields count="1">
    <dataField name="Összeg" fld="20" baseField="0" baseItem="0"/>
  </dataFields>
  <formats count="25">
    <format dxfId="148">
      <pivotArea grandRow="1" outline="0" collapsedLevelsAreSubtotals="1" fieldPosition="0"/>
    </format>
    <format dxfId="147">
      <pivotArea type="all" dataOnly="0" outline="0" fieldPosition="0"/>
    </format>
    <format dxfId="146">
      <pivotArea outline="0" collapsedLevelsAreSubtotals="1" fieldPosition="0"/>
    </format>
    <format dxfId="145">
      <pivotArea dataOnly="0" labelOnly="1" outline="0" axis="axisValues" fieldPosition="0"/>
    </format>
    <format dxfId="144">
      <pivotArea outline="0" collapsedLevelsAreSubtotals="1" fieldPosition="0"/>
    </format>
    <format dxfId="143">
      <pivotArea dataOnly="0" labelOnly="1" outline="0" axis="axisValues" fieldPosition="0"/>
    </format>
    <format dxfId="142">
      <pivotArea type="all" dataOnly="0" outline="0" fieldPosition="0"/>
    </format>
    <format dxfId="141">
      <pivotArea outline="0" collapsedLevelsAreSubtotals="1" fieldPosition="0"/>
    </format>
    <format dxfId="140">
      <pivotArea field="27" type="button" dataOnly="0" labelOnly="1" outline="0" axis="axisRow" fieldPosition="1"/>
    </format>
    <format dxfId="139">
      <pivotArea field="9" type="button" dataOnly="0" labelOnly="1" outline="0" axis="axisRow" fieldPosition="2"/>
    </format>
    <format dxfId="138">
      <pivotArea field="2" type="button" dataOnly="0" labelOnly="1" outline="0" axis="axisRow" fieldPosition="3"/>
    </format>
    <format dxfId="137">
      <pivotArea dataOnly="0" labelOnly="1" outline="0" axis="axisValues" fieldPosition="0"/>
    </format>
    <format dxfId="136">
      <pivotArea field="27" type="button" dataOnly="0" labelOnly="1" outline="0" axis="axisRow" fieldPosition="1"/>
    </format>
    <format dxfId="135">
      <pivotArea field="9" type="button" dataOnly="0" labelOnly="1" outline="0" axis="axisRow" fieldPosition="2"/>
    </format>
    <format dxfId="134">
      <pivotArea field="2" type="button" dataOnly="0" labelOnly="1" outline="0" axis="axisRow" fieldPosition="3"/>
    </format>
    <format dxfId="133">
      <pivotArea dataOnly="0" labelOnly="1" outline="0" axis="axisValues" fieldPosition="0"/>
    </format>
    <format dxfId="132">
      <pivotArea field="27" type="button" dataOnly="0" labelOnly="1" outline="0" axis="axisRow" fieldPosition="1"/>
    </format>
    <format dxfId="131">
      <pivotArea field="9" type="button" dataOnly="0" labelOnly="1" outline="0" axis="axisRow" fieldPosition="2"/>
    </format>
    <format dxfId="130">
      <pivotArea field="2" type="button" dataOnly="0" labelOnly="1" outline="0" axis="axisRow" fieldPosition="3"/>
    </format>
    <format dxfId="129">
      <pivotArea dataOnly="0" labelOnly="1" outline="0" axis="axisValues" fieldPosition="0"/>
    </format>
    <format dxfId="128">
      <pivotArea field="27" type="button" dataOnly="0" labelOnly="1" outline="0" axis="axisRow" fieldPosition="1"/>
    </format>
    <format dxfId="127">
      <pivotArea field="27" type="button" dataOnly="0" labelOnly="1" outline="0" axis="axisRow" fieldPosition="1"/>
    </format>
    <format dxfId="126">
      <pivotArea field="9" type="button" dataOnly="0" labelOnly="1" outline="0" axis="axisRow" fieldPosition="2"/>
    </format>
    <format dxfId="125">
      <pivotArea field="2" type="button" dataOnly="0" labelOnly="1" outline="0" axis="axisRow" fieldPosition="3"/>
    </format>
    <format dxfId="124">
      <pivotArea dataOnly="0" labelOnly="1" outline="0" axis="axisValues" fieldPosition="0"/>
    </format>
  </formats>
  <pivotTableStyleInfo name="PivotStyleDark11" showRowHeaders="1" showColHeaders="1" showRowStripes="1" showColStripe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zeletelő_Fiz.mód2" xr10:uid="{9622ECFC-D01D-4FA4-9523-6CB92D4AF614}" sourceName="Fiz.mód">
  <pivotTables>
    <pivotTable tabId="35" name="Kimutatás1"/>
  </pivotTables>
  <data>
    <tabular pivotCacheId="1649277999" showMissing="0">
      <items count="4">
        <i x="1" s="1"/>
        <i x="3" s="1"/>
        <i x="2" s="1"/>
        <i x="0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zeletelő_bejövő_kimenő" xr10:uid="{E963175A-0202-412E-BE62-C6C622478C50}" sourceName="Bejövő/Kimenő">
  <extLst>
    <x:ext xmlns:x15="http://schemas.microsoft.com/office/spreadsheetml/2010/11/main" uri="{2F2917AC-EB37-4324-AD4E-5DD8C200BD13}">
      <x15:tableSlicerCache tableId="2" column="2"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zeletelő_Kategória" xr10:uid="{F6A34FCF-17D0-46E4-8BA9-7416BB836D8B}" sourceName="Kategória">
  <extLst>
    <x:ext xmlns:x15="http://schemas.microsoft.com/office/spreadsheetml/2010/11/main" uri="{2F2917AC-EB37-4324-AD4E-5DD8C200BD13}">
      <x15:tableSlicerCache tableId="2" column="3"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zeletelő_Típus" xr10:uid="{27D77728-F2A9-43C9-8B4B-7FA0F1EE7040}" sourceName="Típus">
  <extLst>
    <x:ext xmlns:x15="http://schemas.microsoft.com/office/spreadsheetml/2010/11/main" uri="{2F2917AC-EB37-4324-AD4E-5DD8C200BD13}">
      <x15:tableSlicerCache tableId="2" column="5"/>
    </x:ext>
  </extLst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zeletelő_Cég_neve" xr10:uid="{D6A4A3AE-BF37-4345-988F-B55919C5FBC0}" sourceName="Cég neve">
  <extLst>
    <x:ext xmlns:x15="http://schemas.microsoft.com/office/spreadsheetml/2010/11/main" uri="{2F2917AC-EB37-4324-AD4E-5DD8C200BD13}">
      <x15:tableSlicerCache tableId="2" column="7"/>
    </x:ext>
  </extLst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zeletelő_Fiz.mód1" xr10:uid="{8064475F-9CC4-4787-96B4-E468A72ED99E}" sourceName="Fiz.mód">
  <extLst>
    <x:ext xmlns:x15="http://schemas.microsoft.com/office/spreadsheetml/2010/11/main" uri="{2F2917AC-EB37-4324-AD4E-5DD8C200BD13}">
      <x15:tableSlicerCache tableId="2" column="21"/>
    </x:ext>
  </extLst>
</slicerCacheDefinition>
</file>

<file path=xl/slicerCaches/slicerCache7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zeletelő" xr10:uid="{3D1C7589-0AFB-456D-95EC-E2B36EB7E5BA}" sourceName="!!">
  <extLst>
    <x:ext xmlns:x15="http://schemas.microsoft.com/office/spreadsheetml/2010/11/main" uri="{2F2917AC-EB37-4324-AD4E-5DD8C200BD13}">
      <x15:tableSlicerCache tableId="2" column="1"/>
    </x:ext>
    <x:ext xmlns:x15="http://schemas.microsoft.com/office/spreadsheetml/2010/11/main" uri="{470722E0-AACD-4C17-9CDC-17EF765DBC7E}">
      <x15:slicerCacheHideItemsWithNoData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bejövő/kimenő" xr10:uid="{D5D90F9F-EFE4-40C9-8C34-CF6BC16CCD41}" cache="Szeletelő_bejövő_kimenő" caption=" " style="SlicerStyleOther1" rowHeight="288000"/>
  <slicer name="Kategória" xr10:uid="{79229E9A-9114-4CCF-83B5-F4AE7D5DD2F7}" cache="Szeletelő_Kategória" caption="Kategória" columnCount="3" style="SlicerStyleOther1" rowHeight="180000"/>
  <slicer name="Típus" xr10:uid="{3131FA4D-27FB-45E3-8E16-93A82A6737BD}" cache="Szeletelő_Típus" caption="Típus" columnCount="2" style="SlicerStyleOther1" rowHeight="180000"/>
  <slicer name="Cég neve" xr10:uid="{CC62B79A-54F9-4E96-9BA7-133F2E02D5F2}" cache="Szeletelő_Cég_neve" caption="Cég neve" columnCount="2" style="SlicerStyleOther1" rowHeight="180000"/>
  <slicer name="Fiz.mód 1" xr10:uid="{01ECBD22-218F-4E57-A3C7-D31C85A1E5D9}" cache="Szeletelő_Fiz.mód1" caption="Fiz.mód" style="SlicerStyleOther1" rowHeight="180000"/>
  <slicer name="!!" xr10:uid="{602EDFC9-AD78-4A66-89D3-96A76BDA979B}" cache="Szeletelő" caption="!!" columnCount="2" style="SlicerStyleDark3" rowHeight="2520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Fiz.mód 2" xr10:uid="{46193AFF-FA81-4299-A04E-B947B512BAB3}" cache="Szeletelő_Fiz.mód2" caption="Fiz.mód" style="SlicerStyleOther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6CE4B2-CFAC-40BA-BE0A-89414F0CD76C}" name="Táblázat2" displayName="Táblázat2" ref="B10:AK27" headerRowDxfId="187" dataDxfId="186" totalsRowDxfId="185">
  <autoFilter ref="B10:AK27" xr:uid="{6E16D460-C947-4A38-BF7A-A08101E1100F}"/>
  <tableColumns count="36">
    <tableColumn id="1" xr3:uid="{EB398395-A4B5-4D9F-8592-780511267D56}" name="!!" totalsRowLabel="Összeg" dataDxfId="184">
      <calculatedColumnFormula>+IF(OR(ISBLANK(Táblázat2[[#This Row],[Bejövő/Kimenő]]),ISBLANK(Táblázat2[[#This Row],[Nettó]]),ISBLANK(Táblázat2[[#This Row],[Bruttó]]),ISBLANK(Táblázat2[[#This Row],[Kelt]]),AND(Táblázat2[[#This Row],[Bejövő/Kimenő]]="bejövő",Táblázat2[[#This Row],[Bruttó]]&gt;0)),"!!","")</calculatedColumnFormula>
    </tableColumn>
    <tableColumn id="33" xr3:uid="{C53CCF03-9170-489E-BBDC-EF2D2B200B07}" name="Iktató szám" dataDxfId="183"/>
    <tableColumn id="2" xr3:uid="{DC99523B-13A1-43B3-B098-C2F893C71F9B}" name="Bejövő/Kimenő" dataDxfId="182"/>
    <tableColumn id="40" xr3:uid="{2F1392E9-C86A-4F54-AFDB-4AB6E24F3DFA}" name="Fix/Változó" dataDxfId="181"/>
    <tableColumn id="3" xr3:uid="{60DC77C2-7B70-4FD1-8C67-513603FE93F6}" name="Kategória" dataDxfId="180"/>
    <tableColumn id="39" xr3:uid="{6D0B2DFF-FA62-4907-832F-C802C94046E4}" name="Kategória 2" dataDxfId="179"/>
    <tableColumn id="4" xr3:uid="{9615EBBC-1113-46AC-8F76-AE7C372A62E2}" name="Számlaszám" dataDxfId="178"/>
    <tableColumn id="5" xr3:uid="{2D57129C-853C-4B22-99B1-EAB948DB4544}" name="Típus" dataDxfId="177"/>
    <tableColumn id="6" xr3:uid="{810E4C6A-7A96-4A38-BA40-ADD2CF67FA09}" name="Hiv.számla" dataDxfId="176"/>
    <tableColumn id="7" xr3:uid="{33820C7D-8FF6-4BED-AE83-4C33AB432949}" name="Cég neve" dataDxfId="175"/>
    <tableColumn id="8" xr3:uid="{376E7867-4EB3-4DB6-81E0-69EC75A04E43}" name="Adószáma" dataDxfId="174"/>
    <tableColumn id="9" xr3:uid="{B4734C2A-23FA-4A9E-9D1E-82ECE86BC2D1}" name="Irsz." dataDxfId="173"/>
    <tableColumn id="10" xr3:uid="{8072C00F-13AD-48DD-BD84-A7A5BED0BFB1}" name="Település" dataDxfId="172"/>
    <tableColumn id="11" xr3:uid="{1DA678EC-F824-47CB-88B3-6E2746291438}" name="Cím" dataDxfId="171"/>
    <tableColumn id="12" xr3:uid="{767A7BF5-9252-42E8-BC4E-D44BA9294976}" name="Email" dataDxfId="170"/>
    <tableColumn id="13" xr3:uid="{A5DDA5E6-A60C-4AD7-99DD-A20C3E6530BB}" name="Kelt" dataDxfId="169"/>
    <tableColumn id="14" xr3:uid="{6D660609-4359-4630-A9F5-C619F20A7CD7}" name="Teljesítés" dataDxfId="168"/>
    <tableColumn id="15" xr3:uid="{F9268B51-2518-40B6-864E-75CA6BB8411A}" name="Fiz.határidõ" dataDxfId="167"/>
    <tableColumn id="16" xr3:uid="{26DC4C11-10F9-4D40-84AF-A7A2CCF03573}" name="Nettó" dataDxfId="166"/>
    <tableColumn id="17" xr3:uid="{224943C5-3C81-4055-BE8A-AEA35457E2DF}" name="Áfa" dataDxfId="165"/>
    <tableColumn id="18" xr3:uid="{2F4A9D55-0AA0-4EEF-9AC3-26534935DA0E}" name="Bruttó" dataDxfId="164"/>
    <tableColumn id="19" xr3:uid="{07D42CC7-5B27-4082-A1BB-ADEBFC25F017}" name="Devizanem" dataDxfId="163"/>
    <tableColumn id="20" xr3:uid="{A5483EAE-1849-49A7-B36A-C2D15FFF52D1}" name="Árfolyam" dataDxfId="162"/>
    <tableColumn id="21" xr3:uid="{F891DEBA-BE53-4A2C-8FC4-0442A47A738F}" name="Fiz.mód" dataDxfId="161"/>
    <tableColumn id="22" xr3:uid="{F652921A-7DC2-4BD8-94D9-3D18532F14B2}" name="Rendelésszám" dataDxfId="160"/>
    <tableColumn id="23" xr3:uid="{71ECF243-B53B-47D6-ACEA-25A19CE59A57}" name="Megjegyzés" dataDxfId="159"/>
    <tableColumn id="24" xr3:uid="{EE91E26C-8E6E-4767-BFB6-5D75792F4D15}" name="Kiegyenlített összeg" dataDxfId="158" dataCellStyle="Ezres"/>
    <tableColumn id="25" xr3:uid="{6F1947EE-B2F0-413C-9E15-07CE97C53D5B}" name="Kiegyenlítés dátuma" dataDxfId="157"/>
    <tableColumn id="26" xr3:uid="{A9B1E471-03DB-43CF-B121-F4343EF1E3B4}" name="Kiegyenlítés jogcíme" dataDxfId="156"/>
    <tableColumn id="41" xr3:uid="{8705B26B-B853-4A49-8DD8-B9FD3DC7BD61}" name="Teljesítés valós hónapja" dataDxfId="155"/>
    <tableColumn id="30" xr3:uid="{27B119F9-D88A-4CF7-B4BE-83C3EB6870AA}" name="ÁFA %" dataDxfId="154">
      <calculatedColumnFormula>IFERROR(ROUND(IKTATÓ!$V11/IKTATÓ!$T11-1,2),"")</calculatedColumnFormula>
    </tableColumn>
    <tableColumn id="31" xr3:uid="{C3D59567-D9FB-492F-B194-C9A8B729973B}" name="fennmaradó" dataDxfId="153">
      <calculatedColumnFormula>SUM(Táblázat2[[#This Row],[Bruttó]]-Táblázat2[[#This Row],[Kiegyenlített összeg]])</calculatedColumnFormula>
    </tableColumn>
    <tableColumn id="32" xr3:uid="{6FEBF453-B864-4E8D-95D6-3C89704F116A}" name="költséghely" dataDxfId="152"/>
    <tableColumn id="34" xr3:uid="{1CDFC34B-68F5-4B63-989D-FC2EEC13640F}" name="érkezett" dataDxfId="151"/>
    <tableColumn id="35" xr3:uid="{60DA05B7-E59B-4DB3-ABAB-073BD68B4064}" name="szkennelt szla" dataDxfId="150"/>
    <tableColumn id="36" xr3:uid="{9097AF29-C302-4792-9899-F2D88DA93819}" name="jóváhagyás" totalsRowFunction="count" dataDxfId="149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AF6CD85A-AB9B-4926-BA84-45C90D6531E6}" name="táblázatKategória1126" displayName="táblázatKategória1126" ref="X5:X14" totalsRowShown="0" headerRowDxfId="98" dataDxfId="97">
  <tableColumns count="1">
    <tableColumn id="2" xr3:uid="{AEEFA2A1-B524-4E98-B057-384EE2DD8F19}" name="bevétel 1. típus" dataDxfId="96"/>
  </tableColumns>
  <tableStyleInfo name="Expense Log" showFirstColumn="0" showLastColumn="0" showRowStripes="1" showColumnStripes="0"/>
  <extLst>
    <ext xmlns:x14="http://schemas.microsoft.com/office/spreadsheetml/2009/9/main" uri="{504A1905-F514-4f6f-8877-14C23A59335A}">
      <x14:table altText="Lakás és számlák alkategóriák" altTextSummary="Lakásra és számlákra vonatkozó alkategóriák, például Szállás, Gáz, Mobiltelefon stb."/>
    </ext>
  </extLst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81DFA531-6CF4-4538-B537-242016B75506}" name="táblázatKategória4424" displayName="táblázatKategória4424" ref="AD5:AD14" totalsRowShown="0" headerRowDxfId="95" dataDxfId="94">
  <tableColumns count="1">
    <tableColumn id="2" xr3:uid="{19A795FA-56A1-4A9C-8665-8F8E84D4405B}" name="bevétel 4. típus" dataDxfId="93"/>
  </tableColumns>
  <tableStyleInfo name="Expense Log" showFirstColumn="0" showLastColumn="0" showRowStripes="1" showColumnStripes="0"/>
  <extLst>
    <ext xmlns:x14="http://schemas.microsoft.com/office/spreadsheetml/2009/9/main" uri="{504A1905-F514-4f6f-8877-14C23A59335A}">
      <x14:table altText="Szórakozás alkategóriái" altTextSummary="Alkategóriák listája a Szórakozás kategóriához: DVD-kölcsönzés, Edzőterem, Vendéglőben étkezés stb."/>
    </ext>
  </extLst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C7D1C51B-2910-43C5-A938-E276E391C813}" name="Táblázat20" displayName="Táblázat20" ref="H23:H35" totalsRowShown="0" headerRowDxfId="92" dataDxfId="91">
  <autoFilter ref="H23:H35" xr:uid="{1094F6FE-92DB-4085-A72B-DBB9795A412D}"/>
  <tableColumns count="1">
    <tableColumn id="1" xr3:uid="{05522E60-6CBA-431B-B95B-722C4908DB57}" name="Oszlop1" dataDxfId="90"/>
  </tableColumns>
  <tableStyleInfo name="Expense Log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3D6A1E87-5CC2-490F-850E-9A1F0CF5AAE1}" name="Táblázat21" displayName="Táblázat21" ref="J23:J35" totalsRowShown="0" headerRowDxfId="89" dataDxfId="88">
  <autoFilter ref="J23:J35" xr:uid="{FCCBD536-57BC-4468-B085-6577133F4BC1}"/>
  <tableColumns count="1">
    <tableColumn id="1" xr3:uid="{D1D1BFA1-78AF-471E-AEC9-95646E774A14}" name="Oszlop1" dataDxfId="87"/>
  </tableColumns>
  <tableStyleInfo name="Expense Log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B931E29D-61D7-4DDB-AAC6-6A47E2FDA6BE}" name="Táblázat22" displayName="Táblázat22" ref="L23:L35" totalsRowShown="0" headerRowDxfId="86" dataDxfId="85">
  <autoFilter ref="L23:L35" xr:uid="{2408F9B8-3B31-4BA6-900D-1D65D9935894}"/>
  <tableColumns count="1">
    <tableColumn id="1" xr3:uid="{648D5E8F-C864-4352-B4EE-F47FF1C72C0C}" name="Oszlop1" dataDxfId="84"/>
  </tableColumns>
  <tableStyleInfo name="Expense Log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A1DA1182-DA97-4331-9F1B-8E5A46CDEA4B}" name="Táblázat23" displayName="Táblázat23" ref="N23:N35" totalsRowShown="0" headerRowDxfId="83" dataDxfId="82">
  <autoFilter ref="N23:N35" xr:uid="{19ABF7B3-8DA1-442E-9ACD-9E28ECE7D0A9}"/>
  <tableColumns count="1">
    <tableColumn id="1" xr3:uid="{6C5DDE92-45E0-4C12-9DD7-67B9C4A33F10}" name="Oszlop1" dataDxfId="81"/>
  </tableColumns>
  <tableStyleInfo name="Expense Log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384A5DFD-4015-43D4-A19B-2320296E8B0E}" name="Táblázat24" displayName="Táblázat24" ref="R23:R35" totalsRowShown="0" headerRowDxfId="80" dataDxfId="79">
  <autoFilter ref="R23:R35" xr:uid="{DFE667F2-A1EB-4E08-9C1E-3DD48B1898A9}"/>
  <tableColumns count="1">
    <tableColumn id="1" xr3:uid="{D3DDDD3B-1093-4F1A-A3F3-D69E86742FB3}" name="Oszlop1" dataDxfId="78"/>
  </tableColumns>
  <tableStyleInfo name="Expense Log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F1DE2CF-A30B-44FC-933B-03AD961DAC1A}" name="táblázatKategória17" displayName="táblázatKategória17" ref="P23:P35" totalsRowShown="0" headerRowDxfId="77" dataDxfId="76">
  <tableColumns count="1">
    <tableColumn id="2" xr3:uid="{D02DFE69-5590-4584-B5D6-BDC1937D6151}" name="Oszlop1" dataDxfId="75"/>
  </tableColumns>
  <tableStyleInfo name="Expense Log" showFirstColumn="0" showLastColumn="0" showRowStripes="1" showColumnStripes="0"/>
  <extLst>
    <ext xmlns:x14="http://schemas.microsoft.com/office/spreadsheetml/2009/9/main" uri="{504A1905-F514-4f6f-8877-14C23A59335A}">
      <x14:table altText="Lakás és számlák alkategóriák" altTextSummary="Lakásra és számlákra vonatkozó alkategóriák, például Szállás, Gáz, Mobiltelefon stb."/>
    </ext>
  </extLst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2AF50D79-0F67-4922-A26B-C1869D802FC3}" name="táblázatKategória618" displayName="táblázatKategória618" ref="T23:T35" totalsRowShown="0" headerRowDxfId="74" dataDxfId="73">
  <tableColumns count="1">
    <tableColumn id="2" xr3:uid="{53E1535A-CAC4-407B-B024-0BC8F6485A4B}" name="Oszlop1" dataDxfId="72"/>
  </tableColumns>
  <tableStyleInfo name="Expense Log" showFirstColumn="0" showLastColumn="0" showRowStripes="1" showColumnStripes="0"/>
  <extLst>
    <ext xmlns:x14="http://schemas.microsoft.com/office/spreadsheetml/2009/9/main" uri="{504A1905-F514-4f6f-8877-14C23A59335A}">
      <x14:table altText="A 6. kategória alkategóriái" altTextSummary="Alkategóriák listája a 6. kategória választható alkategóriáihoz. "/>
    </ext>
  </extLst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23837FFE-5E51-411D-89B3-3595DC71908C}" name="Táblázat2019" displayName="Táblázat2019" ref="H38:H50" totalsRowShown="0" headerRowDxfId="71" dataDxfId="70">
  <autoFilter ref="H38:H50" xr:uid="{1700FF5E-69B5-4BFE-997B-341F44734101}"/>
  <tableColumns count="1">
    <tableColumn id="1" xr3:uid="{FC8A2F51-408D-4DA7-ADEC-497AFD459EF4}" name="Oszlop1" dataDxfId="69"/>
  </tableColumns>
  <tableStyleInfo name="Expense Log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E055AE85-0260-47F2-9ADA-1C4354AEDAA5}" name="bejövő5" displayName="bejövő5" ref="F4:F24" headerRowDxfId="123" dataDxfId="122" totalsRowDxfId="121">
  <autoFilter ref="F4:F24" xr:uid="{0BF42F5E-907D-4904-A2D8-0AE7E5E15D07}"/>
  <sortState xmlns:xlrd2="http://schemas.microsoft.com/office/spreadsheetml/2017/richdata2" ref="F5:F20">
    <sortCondition ref="F5"/>
  </sortState>
  <tableColumns count="1">
    <tableColumn id="1" xr3:uid="{D57A3134-3BCD-4B93-B49C-490DDEE3F2FD}" name="bejövő" dataDxfId="120"/>
  </tableColumns>
  <tableStyleInfo name="Expense Log" showFirstColumn="1" showLastColumn="1" showRowStripes="1" showColumnStripes="1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22018501-9562-4BE5-A3BA-E705871D7FCA}" name="Táblázat2126" displayName="Táblázat2126" ref="J38:J50" totalsRowShown="0" headerRowDxfId="68" dataDxfId="67">
  <autoFilter ref="J38:J50" xr:uid="{DEDA2A3C-9233-4F69-B79E-326C3036F135}"/>
  <tableColumns count="1">
    <tableColumn id="1" xr3:uid="{82ACAEE5-29A7-4579-B9EB-1B70BC9A738C}" name="Oszlop1" dataDxfId="66"/>
  </tableColumns>
  <tableStyleInfo name="Expense Log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7F30C922-0EFE-4C08-B7AF-20FD399B51CD}" name="Táblázat2227" displayName="Táblázat2227" ref="L38:L50" totalsRowShown="0" headerRowDxfId="65" dataDxfId="64">
  <autoFilter ref="L38:L50" xr:uid="{FDD5096E-FD51-4CCE-8129-21DB478758D4}"/>
  <tableColumns count="1">
    <tableColumn id="1" xr3:uid="{A5484C82-B0C6-4186-B5F9-16E9946A5FB5}" name="Oszlop1" dataDxfId="63"/>
  </tableColumns>
  <tableStyleInfo name="Expense Log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8B89F814-E72E-4D69-842D-C5C02DDB94FB}" name="Táblázat2328" displayName="Táblázat2328" ref="N38:N50" totalsRowShown="0" headerRowDxfId="62" dataDxfId="61">
  <autoFilter ref="N38:N50" xr:uid="{53CF067D-0F62-40F7-8B0C-2146D34AEBC3}"/>
  <tableColumns count="1">
    <tableColumn id="1" xr3:uid="{8E6A05FD-101D-4E23-9B5F-29725731F0E6}" name="Oszlop1" dataDxfId="60"/>
  </tableColumns>
  <tableStyleInfo name="Expense Log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660EE9C5-A818-4759-A265-8333A14BC597}" name="Táblázat2429" displayName="Táblázat2429" ref="R38:R50" totalsRowShown="0" headerRowDxfId="59" dataDxfId="58">
  <autoFilter ref="R38:R50" xr:uid="{684F2145-90A7-404B-8DCF-4CA385EFE45F}"/>
  <tableColumns count="1">
    <tableColumn id="1" xr3:uid="{8756100A-EA2B-437F-B88F-62C46FBF23A9}" name="Oszlop1" dataDxfId="57"/>
  </tableColumns>
  <tableStyleInfo name="Expense Log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C5ED8EDA-DC33-4057-9367-41E9F65AE7C6}" name="táblázatKategória1730" displayName="táblázatKategória1730" ref="P38:P50" totalsRowShown="0" headerRowDxfId="56" dataDxfId="55">
  <tableColumns count="1">
    <tableColumn id="2" xr3:uid="{E8BD62DE-285E-44D7-A26B-C4F91214D4EF}" name="Oszlop1" dataDxfId="54"/>
  </tableColumns>
  <tableStyleInfo name="Expense Log" showFirstColumn="0" showLastColumn="0" showRowStripes="1" showColumnStripes="0"/>
  <extLst>
    <ext xmlns:x14="http://schemas.microsoft.com/office/spreadsheetml/2009/9/main" uri="{504A1905-F514-4f6f-8877-14C23A59335A}">
      <x14:table altText="Lakás és számlák alkategóriák" altTextSummary="Lakásra és számlákra vonatkozó alkategóriák, például Szállás, Gáz, Mobiltelefon stb."/>
    </ext>
  </extLst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819D8F54-9197-40BE-93CD-AA69CC62DCBF}" name="táblázatKategória61831" displayName="táblázatKategória61831" ref="T38:T50" totalsRowShown="0" headerRowDxfId="53" dataDxfId="52">
  <tableColumns count="1">
    <tableColumn id="2" xr3:uid="{813476A2-196A-49F4-A46A-405F3A1002B1}" name="Oszlop1" dataDxfId="51"/>
  </tableColumns>
  <tableStyleInfo name="Expense Log" showFirstColumn="0" showLastColumn="0" showRowStripes="1" showColumnStripes="0"/>
  <extLst>
    <ext xmlns:x14="http://schemas.microsoft.com/office/spreadsheetml/2009/9/main" uri="{504A1905-F514-4f6f-8877-14C23A59335A}">
      <x14:table altText="A 6. kategória alkategóriái" altTextSummary="Alkategóriák listája a 6. kategória választható alkategóriáihoz. "/>
    </ext>
  </extLst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85D38088-D8D9-41E5-8C55-1D9D31C81188}" name="táblázatKategória232" displayName="táblázatKategória232" ref="J5:J17" totalsRowShown="0" headerRowDxfId="50" dataDxfId="49">
  <tableColumns count="1">
    <tableColumn id="2" xr3:uid="{D91E1E05-997C-47F4-A766-2B5EA96ED414}" name="költség 2. típus" dataDxfId="48"/>
  </tableColumns>
  <tableStyleInfo name="Expense Log" showFirstColumn="0" showLastColumn="0" showRowStripes="1" showColumnStripes="0"/>
  <extLst>
    <ext xmlns:x14="http://schemas.microsoft.com/office/spreadsheetml/2009/9/main" uri="{504A1905-F514-4f6f-8877-14C23A59335A}">
      <x14:table altText="Napi alkategóriák" altTextSummary="Napi alkategóriák, például Élelmiszer, Orvosi ellátás, Ruházat stb."/>
    </ext>
  </extLst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A4C6484D-359A-4532-8A5D-F433CF245EAF}" name="táblázatKategória433" displayName="táblázatKategória433" ref="N5:N17" totalsRowShown="0" headerRowDxfId="47" dataDxfId="46">
  <tableColumns count="1">
    <tableColumn id="2" xr3:uid="{2A4BDC09-0B78-4B46-9B54-43B18B35F83A}" name="költség 4. típus" dataDxfId="45"/>
  </tableColumns>
  <tableStyleInfo name="Expense Log" showFirstColumn="0" showLastColumn="0" showRowStripes="1" showColumnStripes="0"/>
  <extLst>
    <ext xmlns:x14="http://schemas.microsoft.com/office/spreadsheetml/2009/9/main" uri="{504A1905-F514-4f6f-8877-14C23A59335A}">
      <x14:table altText="Szórakozás alkategóriái" altTextSummary="Alkategóriák listája a Szórakozás kategóriához: DVD-kölcsönzés, Edzőterem, Vendéglőben étkezés stb."/>
    </ext>
  </extLst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AF939AF1-AC23-42C1-839B-8F53C2A31DDE}" name="táblázatKategória634" displayName="táblázatKategória634" ref="R5:R17" totalsRowShown="0" headerRowDxfId="44" dataDxfId="43">
  <tableColumns count="1">
    <tableColumn id="2" xr3:uid="{4D0A3F72-465C-437B-8BB2-2B5098D8BCB1}" name="Oszlop1" dataDxfId="42"/>
  </tableColumns>
  <tableStyleInfo name="Expense Log" showFirstColumn="0" showLastColumn="0" showRowStripes="1" showColumnStripes="0"/>
  <extLst>
    <ext xmlns:x14="http://schemas.microsoft.com/office/spreadsheetml/2009/9/main" uri="{504A1905-F514-4f6f-8877-14C23A59335A}">
      <x14:table altText="A 6. kategória alkategóriái" altTextSummary="Alkategóriák listája a 6. kategória választható alkategóriáihoz. "/>
    </ext>
  </extLst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4B888F16-0919-4AFB-9039-2C2B20105229}" name="táblázatKategória535" displayName="táblázatKategória535" ref="P5:P17" totalsRowShown="0" headerRowDxfId="41" dataDxfId="40">
  <tableColumns count="1">
    <tableColumn id="2" xr3:uid="{5017A8D3-26A4-490C-924C-E0809E144E4B}" name="költség 5. típus" dataDxfId="39"/>
  </tableColumns>
  <tableStyleInfo name="Expense Log" showFirstColumn="0" showLastColumn="0" showRowStripes="1" showColumnStripes="0"/>
  <extLst>
    <ext xmlns:x14="http://schemas.microsoft.com/office/spreadsheetml/2009/9/main" uri="{504A1905-F514-4f6f-8877-14C23A59335A}">
      <x14:table altText="Szórakozás alkategóriái" altTextSummary="Alkategóriák listája a Szórakozás kategóriához: DVD-kölcsönzés, Edzőterem, Vendéglőben étkezés stb.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9F7847B-A2AE-46E9-A1FA-2E7AF0749C0D}" name="kimenő6" displayName="kimenő6" ref="V4:V17" totalsRowShown="0" headerRowDxfId="119" dataDxfId="118">
  <autoFilter ref="V4:V17" xr:uid="{AC9314C0-6C6B-4C2B-B962-9D503A43A03D}"/>
  <sortState xmlns:xlrd2="http://schemas.microsoft.com/office/spreadsheetml/2017/richdata2" ref="V5:V7">
    <sortCondition ref="V10"/>
  </sortState>
  <tableColumns count="1">
    <tableColumn id="1" xr3:uid="{5D6E6547-F150-4327-8C29-5695E32B3A68}" name="kimenő" dataDxfId="117"/>
  </tableColumns>
  <tableStyleInfo name="Expense Log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A25E6555-7A9F-404B-83B8-7A9717B7AF15}" name="táblázatKategória336" displayName="táblázatKategória336" ref="L5:L17" totalsRowShown="0" headerRowDxfId="38" dataDxfId="37">
  <tableColumns count="1">
    <tableColumn id="2" xr3:uid="{0341818B-3711-4D19-B679-F043AE4F4E5C}" name="költség 3. típus" dataDxfId="36"/>
  </tableColumns>
  <tableStyleInfo name="Expense Log" showFirstColumn="0" showLastColumn="0" showRowStripes="1" showColumnStripes="0"/>
  <extLst>
    <ext xmlns:x14="http://schemas.microsoft.com/office/spreadsheetml/2009/9/main" uri="{504A1905-F514-4f6f-8877-14C23A59335A}">
      <x14:table altText="Napi alkategóriák" altTextSummary="Napi alkategóriák, például Élelmiszer, Orvosi ellátás, Ruházat stb."/>
    </ext>
  </extLst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CC89EFD2-7D85-4E21-A1C8-300DB92490C4}" name="táblázatKategória442437" displayName="táblázatKategória442437" ref="AF5:AF14" totalsRowShown="0" headerRowDxfId="35" dataDxfId="34">
  <tableColumns count="1">
    <tableColumn id="2" xr3:uid="{79BBE9F6-4260-4583-9D6E-0446855E4AAA}" name="bevétel 5. típus" dataDxfId="33"/>
  </tableColumns>
  <tableStyleInfo name="Expense Log" showFirstColumn="0" showLastColumn="0" showRowStripes="1" showColumnStripes="0"/>
  <extLst>
    <ext xmlns:x14="http://schemas.microsoft.com/office/spreadsheetml/2009/9/main" uri="{504A1905-F514-4f6f-8877-14C23A59335A}">
      <x14:table altText="Szórakozás alkategóriái" altTextSummary="Alkategóriák listája a Szórakozás kategóriához: DVD-kölcsönzés, Edzőterem, Vendéglőben étkezés stb."/>
    </ext>
  </extLst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FF292867-87C1-4C5F-99FB-CA097DEDB389}" name="táblázatKategória442439" displayName="táblázatKategória442439" ref="AH5:AH14" totalsRowShown="0" headerRowDxfId="32" dataDxfId="31">
  <tableColumns count="1">
    <tableColumn id="2" xr3:uid="{6F920F83-8C39-4BC2-9E32-85254E2A5B45}" name="Oszlop1" dataDxfId="30"/>
  </tableColumns>
  <tableStyleInfo name="Expense Log" showFirstColumn="0" showLastColumn="0" showRowStripes="1" showColumnStripes="0"/>
  <extLst>
    <ext xmlns:x14="http://schemas.microsoft.com/office/spreadsheetml/2009/9/main" uri="{504A1905-F514-4f6f-8877-14C23A59335A}">
      <x14:table altText="Szórakozás alkategóriái" altTextSummary="Alkategóriák listája a Szórakozás kategóriához: DVD-kölcsönzés, Edzőterem, Vendéglőben étkezés stb."/>
    </ext>
  </extLst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7E9868DB-052E-4514-BBAA-998876441E61}" name="táblázatKategória442440" displayName="táblázatKategória442440" ref="AJ5:AJ14" totalsRowShown="0" headerRowDxfId="29" dataDxfId="28">
  <tableColumns count="1">
    <tableColumn id="2" xr3:uid="{4A220973-70B5-4EBE-9DB2-9BC6EBB37E9C}" name="Oszlop1" dataDxfId="27"/>
  </tableColumns>
  <tableStyleInfo name="Expense Log" showFirstColumn="0" showLastColumn="0" showRowStripes="1" showColumnStripes="0"/>
  <extLst>
    <ext xmlns:x14="http://schemas.microsoft.com/office/spreadsheetml/2009/9/main" uri="{504A1905-F514-4f6f-8877-14C23A59335A}">
      <x14:table altText="Szórakozás alkategóriái" altTextSummary="Alkategóriák listája a Szórakozás kategóriához: DVD-kölcsönzés, Edzőterem, Vendéglőben étkezés stb.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1BE3B2F-1447-455C-91F8-A29D1ECB992F}" name="Táblázat68" displayName="Táblázat68" ref="H5:H17" totalsRowShown="0" headerRowDxfId="116" dataDxfId="115">
  <autoFilter ref="H5:H17" xr:uid="{B7828ADF-037A-43A0-993F-364F25EE74A3}"/>
  <tableColumns count="1">
    <tableColumn id="1" xr3:uid="{EA4897CE-0CBF-4169-91CA-7967DBD1FB3C}" name="költség 1. típus" dataDxfId="114"/>
  </tableColumns>
  <tableStyleInfo name="Expense Log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3041967-9589-490E-BB77-455981B6CD39}" name="Táblázat1" displayName="Táblázat1" ref="AM4:AM6" totalsRowShown="0" headerRowDxfId="113" dataDxfId="112">
  <autoFilter ref="AM4:AM6" xr:uid="{4D5086D6-4AD5-4C2F-A03D-DAA8038E28B0}"/>
  <tableColumns count="1">
    <tableColumn id="1" xr3:uid="{757B590A-FF3B-4783-93A6-5AFB5A3B03B7}" name="irány" dataDxfId="111"/>
  </tableColumns>
  <tableStyleInfo name="TableStyleMedium18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10B353E-CDC0-4588-9716-A89C321BE4F6}" name="Táblázat3" displayName="Táblázat3" ref="AM10:AM12" totalsRowShown="0" headerRowDxfId="110" dataDxfId="109">
  <autoFilter ref="AM10:AM12" xr:uid="{5A5BA531-087A-4101-A4C6-AEB35DF1A9FB}"/>
  <tableColumns count="1">
    <tableColumn id="1" xr3:uid="{577622C7-D05A-4CE4-9A95-B22FB85B0DA8}" name="fix/változó" dataDxfId="108"/>
  </tableColumns>
  <tableStyleInfo name="TableStyleMedium18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93CFE341-A048-4781-AD48-277AE0171735}" name="táblázatKategória6" displayName="táblázatKategória6" ref="T5:T17" totalsRowShown="0" headerRowDxfId="107" dataDxfId="106">
  <tableColumns count="1">
    <tableColumn id="2" xr3:uid="{77E20687-0553-41E2-A10A-EC1B99ABB4A4}" name="Oszlop1" dataDxfId="105"/>
  </tableColumns>
  <tableStyleInfo name="Expense Log" showFirstColumn="0" showLastColumn="0" showRowStripes="1" showColumnStripes="0"/>
  <extLst>
    <ext xmlns:x14="http://schemas.microsoft.com/office/spreadsheetml/2009/9/main" uri="{504A1905-F514-4f6f-8877-14C23A59335A}">
      <x14:table altText="A 6. kategória alkategóriái" altTextSummary="Alkategóriák listája a 6. kategória választható alkategóriáihoz. 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AC219AC7-DFAE-4E67-8AB6-ECB7B2BF8783}" name="táblázatKategória3323" displayName="táblázatKategória3323" ref="AB5:AB14" totalsRowShown="0" headerRowDxfId="104" dataDxfId="103">
  <tableColumns count="1">
    <tableColumn id="2" xr3:uid="{76AFBF3C-2DB6-41FB-B831-647CAFC8514F}" name="bevétel 3. típus" dataDxfId="102"/>
  </tableColumns>
  <tableStyleInfo name="Expense Log" showFirstColumn="0" showLastColumn="0" showRowStripes="1" showColumnStripes="0"/>
  <extLst>
    <ext xmlns:x14="http://schemas.microsoft.com/office/spreadsheetml/2009/9/main" uri="{504A1905-F514-4f6f-8877-14C23A59335A}">
      <x14:table altText="Napi alkategóriák" altTextSummary="Napi alkategóriák, például Élelmiszer, Orvosi ellátás, Ruházat stb.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36907135-F46C-4176-AB33-D721F0DEFED9}" name="táblázatKategória2225" displayName="táblázatKategória2225" ref="Z5:Z14" totalsRowShown="0" headerRowDxfId="101" dataDxfId="100">
  <tableColumns count="1">
    <tableColumn id="2" xr3:uid="{D3387CD3-AE16-45CC-9B37-347BFE21A21E}" name="bevétel 2. típus" dataDxfId="99"/>
  </tableColumns>
  <tableStyleInfo name="Expense Log" showFirstColumn="0" showLastColumn="0" showRowStripes="1" showColumnStripes="0"/>
  <extLst>
    <ext xmlns:x14="http://schemas.microsoft.com/office/spreadsheetml/2009/9/main" uri="{504A1905-F514-4f6f-8877-14C23A59335A}">
      <x14:table altText="Napi alkategóriák" altTextSummary="Napi alkategóriák, például Élelmiszer, Orvosi ellátás, Ruházat stb."/>
    </ext>
  </extLst>
</table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Jégvirágos üveg">
      <a:fillStyleLst>
        <a:solidFill>
          <a:schemeClr val="phClr"/>
        </a:solidFill>
        <a:gradFill rotWithShape="1">
          <a:gsLst>
            <a:gs pos="0">
              <a:schemeClr val="phClr">
                <a:tint val="1000"/>
                <a:satMod val="100000"/>
              </a:schemeClr>
            </a:gs>
            <a:gs pos="68000">
              <a:schemeClr val="phClr">
                <a:tint val="77000"/>
                <a:satMod val="100000"/>
              </a:schemeClr>
            </a:gs>
            <a:gs pos="81000">
              <a:schemeClr val="phClr">
                <a:tint val="79000"/>
                <a:satMod val="100000"/>
              </a:schemeClr>
            </a:gs>
            <a:gs pos="86000">
              <a:schemeClr val="phClr">
                <a:tint val="73000"/>
                <a:satMod val="100000"/>
              </a:schemeClr>
            </a:gs>
            <a:gs pos="100000">
              <a:schemeClr val="phClr">
                <a:tint val="35000"/>
                <a:satMod val="10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73000"/>
                <a:shade val="100000"/>
                <a:satMod val="150000"/>
              </a:schemeClr>
            </a:gs>
            <a:gs pos="25000">
              <a:schemeClr val="phClr">
                <a:tint val="96000"/>
                <a:shade val="80000"/>
                <a:satMod val="105000"/>
              </a:schemeClr>
            </a:gs>
            <a:gs pos="38000">
              <a:schemeClr val="phClr">
                <a:tint val="96000"/>
                <a:shade val="59000"/>
                <a:satMod val="120000"/>
              </a:schemeClr>
            </a:gs>
            <a:gs pos="55000">
              <a:schemeClr val="phClr">
                <a:tint val="100000"/>
                <a:shade val="57000"/>
                <a:satMod val="120000"/>
              </a:schemeClr>
            </a:gs>
            <a:gs pos="80000">
              <a:schemeClr val="phClr">
                <a:tint val="100000"/>
                <a:shade val="56000"/>
                <a:satMod val="145000"/>
              </a:schemeClr>
            </a:gs>
            <a:gs pos="88000">
              <a:schemeClr val="phClr">
                <a:tint val="100000"/>
                <a:shade val="63000"/>
                <a:satMod val="160000"/>
              </a:schemeClr>
            </a:gs>
            <a:gs pos="100000">
              <a:schemeClr val="phClr">
                <a:tint val="99000"/>
                <a:shade val="100000"/>
                <a:satMod val="155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  <a:scene3d>
            <a:camera prst="orthographicFront">
              <a:rot lat="0" lon="0" rev="0"/>
            </a:camera>
            <a:lightRig rig="glow" dir="tl">
              <a:rot lat="0" lon="0" rev="1800000"/>
            </a:lightRig>
          </a:scene3d>
          <a:sp3d contourW="10160" prstMaterial="dkEdge">
            <a:bevelT w="0" h="0" prst="angle"/>
            <a:contourClr>
              <a:schemeClr val="phClr">
                <a:shade val="30000"/>
                <a:satMod val="150000"/>
              </a:schemeClr>
            </a:contourClr>
          </a:sp3d>
        </a:effectStyle>
        <a:effectStyle>
          <a:effectLst>
            <a:glow rad="50800">
              <a:schemeClr val="phClr">
                <a:tint val="68000"/>
                <a:shade val="93000"/>
                <a:alpha val="37000"/>
                <a:satMod val="250000"/>
              </a:schemeClr>
            </a:glow>
          </a:effectLst>
          <a:scene3d>
            <a:camera prst="orthographicFront">
              <a:rot lat="0" lon="0" rev="0"/>
            </a:camera>
            <a:lightRig rig="glow" dir="t">
              <a:rot lat="0" lon="0" rev="1800000"/>
            </a:lightRig>
          </a:scene3d>
          <a:sp3d contourW="10160" prstMaterial="dkEdge">
            <a:bevelT w="20320" h="19050" prst="angle"/>
            <a:contourClr>
              <a:schemeClr val="phClr">
                <a:shade val="30000"/>
                <a:satMod val="15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7" Type="http://schemas.microsoft.com/office/2007/relationships/slicer" Target="../slicers/slicer1.xml"/><Relationship Id="rId2" Type="http://schemas.openxmlformats.org/officeDocument/2006/relationships/hyperlink" Target="mailto:pr&#243;ba@peldaceg1.hu" TargetMode="External"/><Relationship Id="rId1" Type="http://schemas.openxmlformats.org/officeDocument/2006/relationships/hyperlink" Target="mailto:pr&#243;ba@peldaceg1.hu" TargetMode="External"/><Relationship Id="rId6" Type="http://schemas.openxmlformats.org/officeDocument/2006/relationships/table" Target="../tables/table1.xml"/><Relationship Id="rId5" Type="http://schemas.openxmlformats.org/officeDocument/2006/relationships/image" Target="../media/image3.png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Relationship Id="rId5" Type="http://schemas.microsoft.com/office/2007/relationships/slicer" Target="../slicers/slicer2.xml"/><Relationship Id="rId4" Type="http://schemas.openxmlformats.org/officeDocument/2006/relationships/image" Target="../media/image3.png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table" Target="../tables/table12.xml"/><Relationship Id="rId18" Type="http://schemas.openxmlformats.org/officeDocument/2006/relationships/table" Target="../tables/table17.xml"/><Relationship Id="rId26" Type="http://schemas.openxmlformats.org/officeDocument/2006/relationships/table" Target="../tables/table25.xml"/><Relationship Id="rId3" Type="http://schemas.openxmlformats.org/officeDocument/2006/relationships/table" Target="../tables/table2.xml"/><Relationship Id="rId21" Type="http://schemas.openxmlformats.org/officeDocument/2006/relationships/table" Target="../tables/table20.xml"/><Relationship Id="rId34" Type="http://schemas.openxmlformats.org/officeDocument/2006/relationships/table" Target="../tables/table33.xml"/><Relationship Id="rId7" Type="http://schemas.openxmlformats.org/officeDocument/2006/relationships/table" Target="../tables/table6.xml"/><Relationship Id="rId12" Type="http://schemas.openxmlformats.org/officeDocument/2006/relationships/table" Target="../tables/table11.xml"/><Relationship Id="rId17" Type="http://schemas.openxmlformats.org/officeDocument/2006/relationships/table" Target="../tables/table16.xml"/><Relationship Id="rId25" Type="http://schemas.openxmlformats.org/officeDocument/2006/relationships/table" Target="../tables/table24.xml"/><Relationship Id="rId33" Type="http://schemas.openxmlformats.org/officeDocument/2006/relationships/table" Target="../tables/table32.xml"/><Relationship Id="rId2" Type="http://schemas.openxmlformats.org/officeDocument/2006/relationships/image" Target="../media/image3.png"/><Relationship Id="rId16" Type="http://schemas.openxmlformats.org/officeDocument/2006/relationships/table" Target="../tables/table15.xml"/><Relationship Id="rId20" Type="http://schemas.openxmlformats.org/officeDocument/2006/relationships/table" Target="../tables/table19.xml"/><Relationship Id="rId29" Type="http://schemas.openxmlformats.org/officeDocument/2006/relationships/table" Target="../tables/table28.xml"/><Relationship Id="rId1" Type="http://schemas.openxmlformats.org/officeDocument/2006/relationships/drawing" Target="../drawings/drawing4.xml"/><Relationship Id="rId6" Type="http://schemas.openxmlformats.org/officeDocument/2006/relationships/table" Target="../tables/table5.xml"/><Relationship Id="rId11" Type="http://schemas.openxmlformats.org/officeDocument/2006/relationships/table" Target="../tables/table10.xml"/><Relationship Id="rId24" Type="http://schemas.openxmlformats.org/officeDocument/2006/relationships/table" Target="../tables/table23.xml"/><Relationship Id="rId32" Type="http://schemas.openxmlformats.org/officeDocument/2006/relationships/table" Target="../tables/table31.xml"/><Relationship Id="rId5" Type="http://schemas.openxmlformats.org/officeDocument/2006/relationships/table" Target="../tables/table4.xml"/><Relationship Id="rId15" Type="http://schemas.openxmlformats.org/officeDocument/2006/relationships/table" Target="../tables/table14.xml"/><Relationship Id="rId23" Type="http://schemas.openxmlformats.org/officeDocument/2006/relationships/table" Target="../tables/table22.xml"/><Relationship Id="rId28" Type="http://schemas.openxmlformats.org/officeDocument/2006/relationships/table" Target="../tables/table27.xml"/><Relationship Id="rId10" Type="http://schemas.openxmlformats.org/officeDocument/2006/relationships/table" Target="../tables/table9.xml"/><Relationship Id="rId19" Type="http://schemas.openxmlformats.org/officeDocument/2006/relationships/table" Target="../tables/table18.xml"/><Relationship Id="rId31" Type="http://schemas.openxmlformats.org/officeDocument/2006/relationships/table" Target="../tables/table30.xml"/><Relationship Id="rId4" Type="http://schemas.openxmlformats.org/officeDocument/2006/relationships/table" Target="../tables/table3.xml"/><Relationship Id="rId9" Type="http://schemas.openxmlformats.org/officeDocument/2006/relationships/table" Target="../tables/table8.xml"/><Relationship Id="rId14" Type="http://schemas.openxmlformats.org/officeDocument/2006/relationships/table" Target="../tables/table13.xml"/><Relationship Id="rId22" Type="http://schemas.openxmlformats.org/officeDocument/2006/relationships/table" Target="../tables/table21.xml"/><Relationship Id="rId27" Type="http://schemas.openxmlformats.org/officeDocument/2006/relationships/table" Target="../tables/table26.xml"/><Relationship Id="rId30" Type="http://schemas.openxmlformats.org/officeDocument/2006/relationships/table" Target="../tables/table29.xml"/><Relationship Id="rId8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9731E-5B13-4C16-B256-1C031BEEE19C}">
  <sheetPr>
    <tabColor rgb="FFE0D5CE"/>
  </sheetPr>
  <dimension ref="A1:C20"/>
  <sheetViews>
    <sheetView topLeftCell="A4" workbookViewId="0">
      <selection activeCell="C11" sqref="C11"/>
    </sheetView>
  </sheetViews>
  <sheetFormatPr defaultColWidth="9.140625" defaultRowHeight="15" x14ac:dyDescent="0.25"/>
  <cols>
    <col min="1" max="1" width="54.28515625" style="61" bestFit="1" customWidth="1"/>
    <col min="2" max="2" width="51.5703125" style="61" customWidth="1"/>
    <col min="3" max="3" width="41.7109375" style="61" customWidth="1"/>
    <col min="4" max="16384" width="9.140625" style="61"/>
  </cols>
  <sheetData>
    <row r="1" spans="1:3" ht="24" customHeight="1" x14ac:dyDescent="0.25">
      <c r="A1" s="64" t="s">
        <v>57</v>
      </c>
      <c r="B1" s="64" t="s">
        <v>54</v>
      </c>
      <c r="C1" s="64" t="s">
        <v>55</v>
      </c>
    </row>
    <row r="2" spans="1:3" ht="45" x14ac:dyDescent="0.25">
      <c r="A2" s="62" t="s">
        <v>56</v>
      </c>
      <c r="B2" s="62" t="s">
        <v>62</v>
      </c>
      <c r="C2" s="62" t="s">
        <v>102</v>
      </c>
    </row>
    <row r="3" spans="1:3" ht="45" x14ac:dyDescent="0.25">
      <c r="A3" s="62" t="s">
        <v>58</v>
      </c>
      <c r="B3" s="62" t="s">
        <v>63</v>
      </c>
      <c r="C3" s="62" t="s">
        <v>103</v>
      </c>
    </row>
    <row r="4" spans="1:3" ht="60" x14ac:dyDescent="0.25">
      <c r="A4" s="62" t="s">
        <v>59</v>
      </c>
      <c r="B4" s="62"/>
      <c r="C4" s="62" t="s">
        <v>65</v>
      </c>
    </row>
    <row r="5" spans="1:3" ht="45" x14ac:dyDescent="0.25">
      <c r="A5" s="62" t="s">
        <v>60</v>
      </c>
      <c r="B5" s="62"/>
      <c r="C5" s="62" t="s">
        <v>64</v>
      </c>
    </row>
    <row r="6" spans="1:3" x14ac:dyDescent="0.25">
      <c r="A6" s="62"/>
      <c r="B6" s="62"/>
      <c r="C6" s="62"/>
    </row>
    <row r="7" spans="1:3" x14ac:dyDescent="0.25">
      <c r="A7" s="62"/>
      <c r="B7" s="62"/>
      <c r="C7" s="62"/>
    </row>
    <row r="8" spans="1:3" x14ac:dyDescent="0.25">
      <c r="A8" s="62"/>
      <c r="B8" s="62"/>
      <c r="C8" s="62"/>
    </row>
    <row r="9" spans="1:3" x14ac:dyDescent="0.25">
      <c r="A9" s="62"/>
      <c r="B9" s="62"/>
      <c r="C9" s="62"/>
    </row>
    <row r="10" spans="1:3" x14ac:dyDescent="0.25">
      <c r="A10" s="62"/>
      <c r="B10" s="62"/>
      <c r="C10" s="62"/>
    </row>
    <row r="11" spans="1:3" x14ac:dyDescent="0.25">
      <c r="A11" s="62"/>
      <c r="B11" s="62"/>
      <c r="C11" s="62"/>
    </row>
    <row r="12" spans="1:3" x14ac:dyDescent="0.25">
      <c r="A12" s="62"/>
      <c r="B12" s="62"/>
      <c r="C12" s="62"/>
    </row>
    <row r="13" spans="1:3" x14ac:dyDescent="0.25">
      <c r="A13" s="62"/>
      <c r="B13" s="62"/>
      <c r="C13" s="62"/>
    </row>
    <row r="14" spans="1:3" x14ac:dyDescent="0.25">
      <c r="A14" s="62"/>
      <c r="B14" s="62"/>
      <c r="C14" s="62"/>
    </row>
    <row r="15" spans="1:3" x14ac:dyDescent="0.25">
      <c r="A15" s="62"/>
      <c r="B15" s="62"/>
      <c r="C15" s="62"/>
    </row>
    <row r="16" spans="1:3" x14ac:dyDescent="0.25">
      <c r="A16" s="62"/>
      <c r="B16" s="62"/>
      <c r="C16" s="62"/>
    </row>
    <row r="17" spans="1:3" x14ac:dyDescent="0.25">
      <c r="A17" s="62"/>
      <c r="B17" s="62"/>
      <c r="C17" s="62"/>
    </row>
    <row r="18" spans="1:3" x14ac:dyDescent="0.25">
      <c r="A18" s="63"/>
      <c r="B18" s="63"/>
      <c r="C18" s="63"/>
    </row>
    <row r="19" spans="1:3" x14ac:dyDescent="0.25">
      <c r="A19" s="63"/>
      <c r="B19" s="63"/>
      <c r="C19" s="63"/>
    </row>
    <row r="20" spans="1:3" x14ac:dyDescent="0.25">
      <c r="A20" s="63"/>
      <c r="B20" s="63"/>
      <c r="C20" s="63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184670"/>
  </sheetPr>
  <dimension ref="B1:AS28"/>
  <sheetViews>
    <sheetView showGridLines="0" tabSelected="1" zoomScale="85" zoomScaleNormal="85" workbookViewId="0">
      <pane xSplit="8" ySplit="10" topLeftCell="AE11" activePane="bottomRight" state="frozen"/>
      <selection sqref="A1:AO12"/>
      <selection pane="topRight" sqref="A1:AO12"/>
      <selection pane="bottomLeft" sqref="A1:AO12"/>
      <selection pane="bottomRight" activeCell="AM11" sqref="AM11"/>
    </sheetView>
  </sheetViews>
  <sheetFormatPr defaultColWidth="14.42578125" defaultRowHeight="15" customHeight="1" x14ac:dyDescent="0.25"/>
  <cols>
    <col min="1" max="1" width="2.85546875" style="3" customWidth="1"/>
    <col min="2" max="2" width="3.5703125" style="10" customWidth="1"/>
    <col min="3" max="3" width="10" style="10" customWidth="1"/>
    <col min="4" max="4" width="16.42578125" style="10" customWidth="1"/>
    <col min="5" max="5" width="12.28515625" style="10" customWidth="1"/>
    <col min="6" max="6" width="19.28515625" style="3" bestFit="1" customWidth="1"/>
    <col min="7" max="7" width="8.5703125" style="3" customWidth="1"/>
    <col min="8" max="8" width="17.28515625" style="12" customWidth="1"/>
    <col min="9" max="9" width="6.42578125" style="3" customWidth="1"/>
    <col min="10" max="10" width="6.140625" style="3" customWidth="1"/>
    <col min="11" max="11" width="29.7109375" style="3" customWidth="1"/>
    <col min="12" max="12" width="11.5703125" style="3" customWidth="1"/>
    <col min="13" max="16" width="14.140625" style="3" customWidth="1"/>
    <col min="17" max="17" width="17.140625" style="3" customWidth="1"/>
    <col min="18" max="18" width="15.7109375" style="3" bestFit="1" customWidth="1"/>
    <col min="19" max="19" width="15" style="3" customWidth="1"/>
    <col min="20" max="20" width="15.42578125" style="3" bestFit="1" customWidth="1"/>
    <col min="21" max="22" width="14.140625" style="3" customWidth="1"/>
    <col min="23" max="23" width="15" style="3" customWidth="1"/>
    <col min="24" max="24" width="14.140625" style="3" customWidth="1"/>
    <col min="25" max="25" width="15.42578125" style="3" customWidth="1"/>
    <col min="26" max="26" width="17" style="3" customWidth="1"/>
    <col min="27" max="27" width="21.85546875" style="3" customWidth="1"/>
    <col min="28" max="28" width="22.85546875" style="3" customWidth="1"/>
    <col min="29" max="31" width="23.140625" style="3" customWidth="1"/>
    <col min="32" max="32" width="14.140625" style="14" customWidth="1"/>
    <col min="33" max="33" width="15.140625" style="13" customWidth="1"/>
    <col min="34" max="34" width="14.42578125" style="3" customWidth="1"/>
    <col min="35" max="35" width="14.140625" style="3" customWidth="1"/>
    <col min="36" max="36" width="16.85546875" style="3" customWidth="1"/>
    <col min="37" max="37" width="14.140625" style="14" customWidth="1"/>
    <col min="38" max="39" width="8.7109375" style="3" customWidth="1"/>
    <col min="40" max="40" width="12.42578125" style="3" bestFit="1" customWidth="1"/>
    <col min="41" max="45" width="8.7109375" style="3" customWidth="1"/>
    <col min="46" max="47" width="20.7109375" style="3" customWidth="1"/>
    <col min="48" max="16384" width="14.42578125" style="3"/>
  </cols>
  <sheetData>
    <row r="1" spans="2:45" ht="26.25" customHeight="1" x14ac:dyDescent="0.25">
      <c r="C1" s="50"/>
      <c r="D1" s="44"/>
      <c r="E1" s="50" t="s">
        <v>46</v>
      </c>
      <c r="F1" s="11"/>
    </row>
    <row r="2" spans="2:45" ht="26.25" customHeight="1" thickBot="1" x14ac:dyDescent="0.3">
      <c r="B2" s="60" t="s">
        <v>37</v>
      </c>
      <c r="C2" s="60"/>
      <c r="D2" s="60">
        <f>+SUBTOTAL(9,Táblázat2[Nettó])</f>
        <v>104113</v>
      </c>
      <c r="R2" s="15"/>
      <c r="S2" s="15"/>
      <c r="T2" s="15"/>
    </row>
    <row r="3" spans="2:45" ht="26.25" customHeight="1" thickTop="1" thickBot="1" x14ac:dyDescent="0.3">
      <c r="B3" s="60" t="s">
        <v>0</v>
      </c>
      <c r="C3" s="60"/>
      <c r="D3" s="60">
        <f>+SUBTOTAL(9,Táblázat2[Áfa])</f>
        <v>69139</v>
      </c>
      <c r="R3" s="15"/>
      <c r="S3" s="15"/>
      <c r="T3" s="15"/>
    </row>
    <row r="4" spans="2:45" ht="26.25" customHeight="1" thickTop="1" thickBot="1" x14ac:dyDescent="0.3">
      <c r="B4" s="60" t="s">
        <v>38</v>
      </c>
      <c r="C4" s="60"/>
      <c r="D4" s="60">
        <f>+SUBTOTAL(9,Táblázat2[Bruttó])</f>
        <v>134320</v>
      </c>
      <c r="R4" s="15"/>
      <c r="S4" s="15"/>
      <c r="T4" s="15"/>
    </row>
    <row r="5" spans="2:45" s="16" customFormat="1" ht="23.25" customHeight="1" thickTop="1" thickBot="1" x14ac:dyDescent="0.3">
      <c r="D5" s="17"/>
      <c r="E5" s="17"/>
      <c r="H5" s="18"/>
      <c r="AF5" s="20"/>
      <c r="AG5" s="19"/>
      <c r="AK5" s="20"/>
    </row>
    <row r="6" spans="2:45" ht="9" customHeight="1" thickTop="1" x14ac:dyDescent="0.25">
      <c r="B6" s="21"/>
      <c r="C6" s="21"/>
      <c r="D6" s="21"/>
      <c r="E6" s="21"/>
      <c r="F6" s="22"/>
      <c r="G6" s="22"/>
      <c r="I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4"/>
      <c r="AG6" s="23"/>
      <c r="AH6" s="22"/>
      <c r="AI6" s="22"/>
      <c r="AJ6" s="22"/>
      <c r="AK6" s="24"/>
    </row>
    <row r="7" spans="2:45" ht="21" x14ac:dyDescent="0.35">
      <c r="B7" s="21"/>
      <c r="C7" s="21"/>
      <c r="D7" s="21"/>
      <c r="E7" s="21"/>
      <c r="F7"/>
      <c r="G7" s="49" t="s">
        <v>125</v>
      </c>
      <c r="I7" s="22"/>
      <c r="J7" s="22"/>
      <c r="K7" s="22"/>
      <c r="L7" s="22"/>
      <c r="M7" s="22"/>
      <c r="N7" s="22"/>
      <c r="O7" s="66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4"/>
      <c r="AG7" s="23"/>
      <c r="AH7" s="22"/>
      <c r="AI7" s="22"/>
      <c r="AJ7" s="22"/>
      <c r="AK7" s="24"/>
    </row>
    <row r="8" spans="2:45" ht="7.5" customHeight="1" x14ac:dyDescent="0.25">
      <c r="B8" s="21"/>
      <c r="C8" s="21"/>
      <c r="D8" s="21"/>
      <c r="E8" s="21"/>
      <c r="F8"/>
      <c r="G8" s="25"/>
      <c r="H8" s="26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85" t="s">
        <v>100</v>
      </c>
      <c r="AG8" s="85"/>
      <c r="AH8" s="22"/>
      <c r="AI8" s="22"/>
      <c r="AJ8" s="22"/>
      <c r="AK8" s="24"/>
    </row>
    <row r="9" spans="2:45" ht="15" customHeight="1" x14ac:dyDescent="0.25">
      <c r="B9" s="21"/>
      <c r="C9" s="21"/>
      <c r="D9" s="21"/>
      <c r="E9" s="21"/>
      <c r="F9"/>
      <c r="G9" s="22"/>
      <c r="H9" s="26"/>
      <c r="I9" s="22"/>
      <c r="J9" s="22"/>
      <c r="K9" s="22"/>
      <c r="L9" s="22"/>
      <c r="M9" s="22"/>
      <c r="N9" s="22"/>
      <c r="O9" s="22"/>
      <c r="P9" s="22"/>
      <c r="Q9" s="84" t="s">
        <v>67</v>
      </c>
      <c r="R9" s="84"/>
      <c r="S9" s="84"/>
      <c r="T9" s="22"/>
      <c r="U9" s="22"/>
      <c r="V9" s="22"/>
      <c r="W9" s="22"/>
      <c r="X9" s="22"/>
      <c r="Y9" s="22"/>
      <c r="Z9" s="27"/>
      <c r="AA9" s="22"/>
      <c r="AB9" s="22"/>
      <c r="AC9" s="22"/>
      <c r="AD9" s="22"/>
      <c r="AE9" s="22"/>
      <c r="AF9" s="85"/>
      <c r="AG9" s="85"/>
      <c r="AH9" s="22"/>
      <c r="AI9" s="22"/>
      <c r="AJ9" s="22"/>
      <c r="AK9" s="24"/>
    </row>
    <row r="10" spans="2:45" ht="39" customHeight="1" x14ac:dyDescent="0.25">
      <c r="B10" s="43" t="s">
        <v>1</v>
      </c>
      <c r="C10" s="40" t="s">
        <v>2</v>
      </c>
      <c r="D10" s="42" t="s">
        <v>3</v>
      </c>
      <c r="E10" s="40" t="s">
        <v>40</v>
      </c>
      <c r="F10" s="40" t="s">
        <v>4</v>
      </c>
      <c r="G10" s="40" t="s">
        <v>39</v>
      </c>
      <c r="H10" s="41" t="s">
        <v>5</v>
      </c>
      <c r="I10" s="40" t="s">
        <v>6</v>
      </c>
      <c r="J10" s="40" t="s">
        <v>45</v>
      </c>
      <c r="K10" s="40" t="s">
        <v>7</v>
      </c>
      <c r="L10" s="40" t="s">
        <v>8</v>
      </c>
      <c r="M10" s="40" t="s">
        <v>9</v>
      </c>
      <c r="N10" s="40" t="s">
        <v>10</v>
      </c>
      <c r="O10" s="40" t="s">
        <v>11</v>
      </c>
      <c r="P10" s="40" t="s">
        <v>12</v>
      </c>
      <c r="Q10" s="40" t="s">
        <v>13</v>
      </c>
      <c r="R10" s="40" t="s">
        <v>14</v>
      </c>
      <c r="S10" s="40" t="s">
        <v>15</v>
      </c>
      <c r="T10" s="40" t="s">
        <v>16</v>
      </c>
      <c r="U10" s="40" t="s">
        <v>17</v>
      </c>
      <c r="V10" s="40" t="s">
        <v>18</v>
      </c>
      <c r="W10" s="40" t="s">
        <v>19</v>
      </c>
      <c r="X10" s="40" t="s">
        <v>20</v>
      </c>
      <c r="Y10" s="40" t="s">
        <v>21</v>
      </c>
      <c r="Z10" s="40" t="s">
        <v>22</v>
      </c>
      <c r="AA10" s="40" t="s">
        <v>23</v>
      </c>
      <c r="AB10" s="40" t="s">
        <v>24</v>
      </c>
      <c r="AC10" s="40" t="s">
        <v>25</v>
      </c>
      <c r="AD10" s="40" t="s">
        <v>26</v>
      </c>
      <c r="AE10" s="40" t="s">
        <v>66</v>
      </c>
      <c r="AF10" s="5" t="s">
        <v>27</v>
      </c>
      <c r="AG10" s="4" t="s">
        <v>28</v>
      </c>
      <c r="AH10" s="40" t="s">
        <v>29</v>
      </c>
      <c r="AI10" s="40" t="s">
        <v>30</v>
      </c>
      <c r="AJ10" s="40" t="s">
        <v>31</v>
      </c>
      <c r="AK10" s="40" t="s">
        <v>32</v>
      </c>
      <c r="AL10" s="28"/>
      <c r="AM10" s="28"/>
      <c r="AN10" s="28"/>
      <c r="AO10" s="28"/>
      <c r="AP10" s="28"/>
      <c r="AQ10" s="28"/>
      <c r="AR10" s="28"/>
      <c r="AS10" s="28"/>
    </row>
    <row r="11" spans="2:45" ht="15.75" x14ac:dyDescent="0.25">
      <c r="B11" s="29" t="str">
        <f>+IF(OR(ISBLANK(Táblázat2[[#This Row],[Bejövő/Kimenő]]),ISBLANK(Táblázat2[[#This Row],[Nettó]]),ISBLANK(Táblázat2[[#This Row],[Bruttó]]),ISBLANK(Táblázat2[[#This Row],[Kelt]]),AND(Táblázat2[[#This Row],[Bejövő/Kimenő]]="bejövő",Táblázat2[[#This Row],[Bruttó]]&gt;0)),"!!","")</f>
        <v>!!</v>
      </c>
      <c r="C11" s="30">
        <v>0</v>
      </c>
      <c r="D11" s="31" t="s">
        <v>34</v>
      </c>
      <c r="E11" s="31" t="s">
        <v>42</v>
      </c>
      <c r="F11" s="32" t="s">
        <v>33</v>
      </c>
      <c r="G11" s="32"/>
      <c r="H11" s="33"/>
      <c r="I11" s="34"/>
      <c r="J11" s="34"/>
      <c r="K11" s="34"/>
      <c r="L11" s="34"/>
      <c r="M11" s="34"/>
      <c r="N11" s="34"/>
      <c r="O11" s="34"/>
      <c r="P11" s="34"/>
      <c r="Q11" s="35">
        <v>43466</v>
      </c>
      <c r="R11" s="35">
        <v>43525</v>
      </c>
      <c r="S11" s="35">
        <v>43468</v>
      </c>
      <c r="T11" s="36"/>
      <c r="U11" s="36"/>
      <c r="V11" s="36"/>
      <c r="W11" s="34"/>
      <c r="X11" s="34"/>
      <c r="Y11" s="34"/>
      <c r="Z11" s="34"/>
      <c r="AA11" s="34"/>
      <c r="AB11" s="36"/>
      <c r="AC11" s="35">
        <v>43466</v>
      </c>
      <c r="AD11" s="34"/>
      <c r="AE11" s="35">
        <v>43466</v>
      </c>
      <c r="AF11" s="38" t="str">
        <f>IFERROR(ROUND(IKTATÓ!$V11/IKTATÓ!$T11-1,2),"")</f>
        <v/>
      </c>
      <c r="AG11" s="37">
        <f>SUM(Táblázat2[[#This Row],[Bruttó]]-Táblázat2[[#This Row],[Kiegyenlített összeg]])</f>
        <v>0</v>
      </c>
      <c r="AH11" s="72"/>
      <c r="AI11" s="34"/>
      <c r="AJ11" s="34" t="s">
        <v>101</v>
      </c>
      <c r="AK11" s="39"/>
    </row>
    <row r="12" spans="2:45" ht="15" customHeight="1" x14ac:dyDescent="0.25">
      <c r="B12" s="67" t="str">
        <f>+IF(OR(ISBLANK(Táblázat2[[#This Row],[Bejövő/Kimenő]]),ISBLANK(Táblázat2[[#This Row],[Nettó]]),ISBLANK(Táblázat2[[#This Row],[Bruttó]]),ISBLANK(Táblázat2[[#This Row],[Kelt]]),AND(Táblázat2[[#This Row],[Bejövő/Kimenő]]="bejövő",Táblázat2[[#This Row],[Bruttó]]&gt;0)),"!!","")</f>
        <v/>
      </c>
      <c r="C12" s="68">
        <v>1</v>
      </c>
      <c r="D12" s="68" t="s">
        <v>34</v>
      </c>
      <c r="E12" s="69" t="s">
        <v>42</v>
      </c>
      <c r="F12" s="70" t="s">
        <v>104</v>
      </c>
      <c r="G12" s="70"/>
      <c r="H12" s="71"/>
      <c r="I12" s="72"/>
      <c r="J12" s="72"/>
      <c r="K12" s="72" t="s">
        <v>84</v>
      </c>
      <c r="M12" s="73">
        <v>1000</v>
      </c>
      <c r="N12" s="72" t="s">
        <v>68</v>
      </c>
      <c r="O12" s="72" t="s">
        <v>126</v>
      </c>
      <c r="P12" s="88" t="s">
        <v>127</v>
      </c>
      <c r="Q12" s="74">
        <v>43467</v>
      </c>
      <c r="R12" s="74">
        <v>43467</v>
      </c>
      <c r="S12" s="74">
        <v>43482</v>
      </c>
      <c r="T12" s="75">
        <v>99000</v>
      </c>
      <c r="U12" s="75">
        <v>26730</v>
      </c>
      <c r="V12" s="75">
        <v>125730</v>
      </c>
      <c r="W12" s="72" t="s">
        <v>70</v>
      </c>
      <c r="X12" s="72"/>
      <c r="Y12" s="72" t="s">
        <v>69</v>
      </c>
      <c r="Z12" s="72"/>
      <c r="AA12" s="72"/>
      <c r="AB12" s="76">
        <v>125730</v>
      </c>
      <c r="AC12" s="77">
        <v>43475</v>
      </c>
      <c r="AD12" s="72"/>
      <c r="AE12" s="77">
        <v>43466</v>
      </c>
      <c r="AF12" s="78">
        <f>IFERROR(ROUND(IKTATÓ!$V12/IKTATÓ!$T12-1,2),"")</f>
        <v>0.27</v>
      </c>
      <c r="AG12" s="79">
        <f>SUM(Táblázat2[[#This Row],[Bruttó]]-Táblázat2[[#This Row],[Kiegyenlített összeg]])</f>
        <v>0</v>
      </c>
      <c r="AH12" s="72"/>
      <c r="AI12" s="72"/>
      <c r="AJ12" s="72" t="s">
        <v>101</v>
      </c>
      <c r="AK12" s="80"/>
    </row>
    <row r="13" spans="2:45" ht="15" customHeight="1" x14ac:dyDescent="0.25">
      <c r="B13" s="67" t="str">
        <f>+IF(OR(ISBLANK(Táblázat2[[#This Row],[Bejövő/Kimenő]]),ISBLANK(Táblázat2[[#This Row],[Nettó]]),ISBLANK(Táblázat2[[#This Row],[Bruttó]]),ISBLANK(Táblázat2[[#This Row],[Kelt]]),AND(Táblázat2[[#This Row],[Bejövő/Kimenő]]="bejövő",Táblázat2[[#This Row],[Bruttó]]&gt;0)),"!!","")</f>
        <v/>
      </c>
      <c r="C13" s="68">
        <v>2</v>
      </c>
      <c r="D13" s="68" t="s">
        <v>34</v>
      </c>
      <c r="E13" s="69" t="s">
        <v>42</v>
      </c>
      <c r="F13" s="70" t="s">
        <v>105</v>
      </c>
      <c r="G13" s="70"/>
      <c r="H13" s="71"/>
      <c r="I13" s="72"/>
      <c r="J13" s="72"/>
      <c r="K13" s="72" t="s">
        <v>85</v>
      </c>
      <c r="M13" s="73">
        <v>1000</v>
      </c>
      <c r="N13" s="72" t="s">
        <v>68</v>
      </c>
      <c r="O13" s="72" t="s">
        <v>128</v>
      </c>
      <c r="P13" s="88" t="s">
        <v>127</v>
      </c>
      <c r="Q13" s="74">
        <v>43467</v>
      </c>
      <c r="R13" s="74">
        <v>43467</v>
      </c>
      <c r="S13" s="74">
        <v>43475</v>
      </c>
      <c r="T13" s="75">
        <v>2500</v>
      </c>
      <c r="U13" s="75">
        <v>1350</v>
      </c>
      <c r="V13" s="75">
        <v>3175</v>
      </c>
      <c r="W13" s="72" t="s">
        <v>70</v>
      </c>
      <c r="X13" s="72"/>
      <c r="Y13" s="72" t="s">
        <v>69</v>
      </c>
      <c r="Z13" s="72"/>
      <c r="AA13" s="72"/>
      <c r="AB13" s="76">
        <v>6350</v>
      </c>
      <c r="AC13" s="77">
        <v>43489</v>
      </c>
      <c r="AD13" s="72"/>
      <c r="AE13" s="77">
        <v>43466</v>
      </c>
      <c r="AF13" s="78">
        <f>IFERROR(ROUND(IKTATÓ!$V13/IKTATÓ!$T13-1,2),"")</f>
        <v>0.27</v>
      </c>
      <c r="AG13" s="79">
        <f>SUM(Táblázat2[[#This Row],[Bruttó]]-Táblázat2[[#This Row],[Kiegyenlített összeg]])</f>
        <v>-3175</v>
      </c>
      <c r="AH13" s="72"/>
      <c r="AI13" s="72"/>
      <c r="AJ13" s="72" t="s">
        <v>101</v>
      </c>
      <c r="AK13" s="80"/>
    </row>
    <row r="14" spans="2:45" ht="15" customHeight="1" x14ac:dyDescent="0.25">
      <c r="B14" s="67" t="str">
        <f>+IF(OR(ISBLANK(Táblázat2[[#This Row],[Bejövő/Kimenő]]),ISBLANK(Táblázat2[[#This Row],[Nettó]]),ISBLANK(Táblázat2[[#This Row],[Bruttó]]),ISBLANK(Táblázat2[[#This Row],[Kelt]]),AND(Táblázat2[[#This Row],[Bejövő/Kimenő]]="bejövő",Táblázat2[[#This Row],[Bruttó]]&gt;0)),"!!","")</f>
        <v/>
      </c>
      <c r="C14" s="68">
        <v>3</v>
      </c>
      <c r="D14" s="68" t="s">
        <v>34</v>
      </c>
      <c r="E14" s="69" t="s">
        <v>42</v>
      </c>
      <c r="F14" s="70" t="s">
        <v>106</v>
      </c>
      <c r="G14" s="70"/>
      <c r="H14" s="71"/>
      <c r="I14" s="72"/>
      <c r="J14" s="72"/>
      <c r="K14" s="72" t="s">
        <v>86</v>
      </c>
      <c r="M14" s="73">
        <v>1000</v>
      </c>
      <c r="N14" s="72" t="s">
        <v>68</v>
      </c>
      <c r="O14" s="72" t="s">
        <v>129</v>
      </c>
      <c r="P14" s="88" t="s">
        <v>127</v>
      </c>
      <c r="Q14" s="74">
        <v>43467</v>
      </c>
      <c r="R14" s="74">
        <v>43467</v>
      </c>
      <c r="S14" s="74">
        <v>43475</v>
      </c>
      <c r="T14" s="75">
        <v>2500</v>
      </c>
      <c r="U14" s="75">
        <v>1350</v>
      </c>
      <c r="V14" s="75">
        <v>3175</v>
      </c>
      <c r="W14" s="72" t="s">
        <v>70</v>
      </c>
      <c r="X14" s="72"/>
      <c r="Y14" s="72" t="s">
        <v>69</v>
      </c>
      <c r="Z14" s="34"/>
      <c r="AA14" s="34"/>
      <c r="AB14" s="76">
        <v>6350</v>
      </c>
      <c r="AC14" s="77">
        <v>43489</v>
      </c>
      <c r="AD14" s="72"/>
      <c r="AE14" s="77">
        <v>43466</v>
      </c>
      <c r="AF14" s="78">
        <f>IFERROR(ROUND(IKTATÓ!$V14/IKTATÓ!$T14-1,2),"")</f>
        <v>0.27</v>
      </c>
      <c r="AG14" s="79">
        <f>SUM(Táblázat2[[#This Row],[Bruttó]]-Táblázat2[[#This Row],[Kiegyenlített összeg]])</f>
        <v>-3175</v>
      </c>
      <c r="AH14" s="72"/>
      <c r="AI14" s="72"/>
      <c r="AJ14" s="72" t="s">
        <v>101</v>
      </c>
      <c r="AK14" s="80"/>
    </row>
    <row r="15" spans="2:45" ht="15" customHeight="1" x14ac:dyDescent="0.25">
      <c r="B15" s="67" t="str">
        <f>+IF(OR(ISBLANK(Táblázat2[[#This Row],[Bejövő/Kimenő]]),ISBLANK(Táblázat2[[#This Row],[Nettó]]),ISBLANK(Táblázat2[[#This Row],[Bruttó]]),ISBLANK(Táblázat2[[#This Row],[Kelt]]),AND(Táblázat2[[#This Row],[Bejövő/Kimenő]]="bejövő",Táblázat2[[#This Row],[Bruttó]]&gt;0)),"!!","")</f>
        <v/>
      </c>
      <c r="C15" s="68">
        <v>7</v>
      </c>
      <c r="D15" s="68" t="s">
        <v>34</v>
      </c>
      <c r="E15" s="69" t="s">
        <v>42</v>
      </c>
      <c r="F15" s="70" t="s">
        <v>107</v>
      </c>
      <c r="G15" s="70"/>
      <c r="H15" s="71"/>
      <c r="I15" s="72"/>
      <c r="J15" s="72"/>
      <c r="K15" s="72" t="s">
        <v>87</v>
      </c>
      <c r="M15" s="73">
        <v>1000</v>
      </c>
      <c r="N15" s="72" t="s">
        <v>68</v>
      </c>
      <c r="O15" s="72" t="s">
        <v>130</v>
      </c>
      <c r="P15" s="88" t="s">
        <v>127</v>
      </c>
      <c r="Q15" s="74">
        <v>43467</v>
      </c>
      <c r="R15" s="74">
        <v>43467</v>
      </c>
      <c r="S15" s="74">
        <v>43475</v>
      </c>
      <c r="T15" s="75">
        <v>15000</v>
      </c>
      <c r="U15" s="75">
        <v>8100</v>
      </c>
      <c r="V15" s="75">
        <v>19050</v>
      </c>
      <c r="W15" s="72" t="s">
        <v>70</v>
      </c>
      <c r="X15" s="72"/>
      <c r="Y15" s="72" t="s">
        <v>69</v>
      </c>
      <c r="Z15" s="72"/>
      <c r="AA15" s="72"/>
      <c r="AB15" s="76">
        <v>38100</v>
      </c>
      <c r="AC15" s="77">
        <v>43486</v>
      </c>
      <c r="AD15" s="72"/>
      <c r="AE15" s="77">
        <v>43466</v>
      </c>
      <c r="AF15" s="78">
        <f>IFERROR(ROUND(IKTATÓ!$V15/IKTATÓ!$T15-1,2),"")</f>
        <v>0.27</v>
      </c>
      <c r="AG15" s="79">
        <f>SUM(Táblázat2[[#This Row],[Bruttó]]-Táblázat2[[#This Row],[Kiegyenlített összeg]])</f>
        <v>-19050</v>
      </c>
      <c r="AH15" s="72"/>
      <c r="AI15" s="72"/>
      <c r="AJ15" s="72" t="s">
        <v>101</v>
      </c>
      <c r="AK15" s="80"/>
    </row>
    <row r="16" spans="2:45" ht="15" customHeight="1" x14ac:dyDescent="0.25">
      <c r="B16" s="67" t="str">
        <f>+IF(OR(ISBLANK(Táblázat2[[#This Row],[Bejövő/Kimenő]]),ISBLANK(Táblázat2[[#This Row],[Nettó]]),ISBLANK(Táblázat2[[#This Row],[Bruttó]]),ISBLANK(Táblázat2[[#This Row],[Kelt]]),AND(Táblázat2[[#This Row],[Bejövő/Kimenő]]="bejövő",Táblázat2[[#This Row],[Bruttó]]&gt;0)),"!!","")</f>
        <v/>
      </c>
      <c r="C16" s="68">
        <v>8</v>
      </c>
      <c r="D16" s="68" t="s">
        <v>34</v>
      </c>
      <c r="E16" s="69" t="s">
        <v>42</v>
      </c>
      <c r="F16" s="70" t="s">
        <v>108</v>
      </c>
      <c r="G16" s="70"/>
      <c r="H16" s="71"/>
      <c r="I16" s="72"/>
      <c r="J16" s="72"/>
      <c r="K16" s="72" t="s">
        <v>88</v>
      </c>
      <c r="M16" s="73">
        <v>1000</v>
      </c>
      <c r="N16" s="72" t="s">
        <v>68</v>
      </c>
      <c r="O16" s="72" t="s">
        <v>131</v>
      </c>
      <c r="P16" s="88" t="s">
        <v>127</v>
      </c>
      <c r="Q16" s="74">
        <v>43467</v>
      </c>
      <c r="R16" s="74">
        <v>43467</v>
      </c>
      <c r="S16" s="74">
        <v>43475</v>
      </c>
      <c r="T16" s="75">
        <v>15000</v>
      </c>
      <c r="U16" s="75">
        <v>8100</v>
      </c>
      <c r="V16" s="75">
        <v>19050</v>
      </c>
      <c r="W16" s="72" t="s">
        <v>70</v>
      </c>
      <c r="X16" s="72"/>
      <c r="Y16" s="72" t="s">
        <v>69</v>
      </c>
      <c r="Z16" s="72"/>
      <c r="AA16" s="72"/>
      <c r="AB16" s="76">
        <v>38100</v>
      </c>
      <c r="AC16" s="77">
        <v>43486</v>
      </c>
      <c r="AD16" s="72"/>
      <c r="AE16" s="77">
        <v>43466</v>
      </c>
      <c r="AF16" s="78">
        <f>IFERROR(ROUND(IKTATÓ!$V16/IKTATÓ!$T16-1,2),"")</f>
        <v>0.27</v>
      </c>
      <c r="AG16" s="79">
        <f>SUM(Táblázat2[[#This Row],[Bruttó]]-Táblázat2[[#This Row],[Kiegyenlített összeg]])</f>
        <v>-19050</v>
      </c>
      <c r="AH16" s="72"/>
      <c r="AI16" s="72"/>
      <c r="AJ16" s="72" t="s">
        <v>101</v>
      </c>
      <c r="AK16" s="80"/>
    </row>
    <row r="17" spans="2:37" ht="15" customHeight="1" x14ac:dyDescent="0.25">
      <c r="B17" s="67" t="str">
        <f>+IF(OR(ISBLANK(Táblázat2[[#This Row],[Bejövő/Kimenő]]),ISBLANK(Táblázat2[[#This Row],[Nettó]]),ISBLANK(Táblázat2[[#This Row],[Bruttó]]),ISBLANK(Táblázat2[[#This Row],[Kelt]]),AND(Táblázat2[[#This Row],[Bejövő/Kimenő]]="bejövő",Táblázat2[[#This Row],[Bruttó]]&gt;0)),"!!","")</f>
        <v/>
      </c>
      <c r="C17" s="68">
        <v>9</v>
      </c>
      <c r="D17" s="68" t="s">
        <v>34</v>
      </c>
      <c r="E17" s="69" t="s">
        <v>42</v>
      </c>
      <c r="F17" s="70" t="s">
        <v>108</v>
      </c>
      <c r="G17" s="70"/>
      <c r="H17" s="71"/>
      <c r="I17" s="72"/>
      <c r="J17" s="72"/>
      <c r="K17" s="72" t="s">
        <v>89</v>
      </c>
      <c r="M17" s="73">
        <v>1000</v>
      </c>
      <c r="N17" s="72" t="s">
        <v>68</v>
      </c>
      <c r="O17" s="72" t="s">
        <v>132</v>
      </c>
      <c r="P17" s="88" t="s">
        <v>127</v>
      </c>
      <c r="Q17" s="74">
        <v>43467</v>
      </c>
      <c r="R17" s="74">
        <v>43467</v>
      </c>
      <c r="S17" s="74">
        <v>43475</v>
      </c>
      <c r="T17" s="75">
        <v>3500</v>
      </c>
      <c r="U17" s="75">
        <v>1890</v>
      </c>
      <c r="V17" s="75">
        <v>4445</v>
      </c>
      <c r="W17" s="72" t="s">
        <v>70</v>
      </c>
      <c r="X17" s="72"/>
      <c r="Y17" s="72" t="s">
        <v>69</v>
      </c>
      <c r="Z17" s="72"/>
      <c r="AA17" s="72"/>
      <c r="AB17" s="76">
        <v>8890</v>
      </c>
      <c r="AC17" s="77">
        <v>43475</v>
      </c>
      <c r="AD17" s="72"/>
      <c r="AE17" s="77">
        <v>43466</v>
      </c>
      <c r="AF17" s="78">
        <f>IFERROR(ROUND(IKTATÓ!$V17/IKTATÓ!$T17-1,2),"")</f>
        <v>0.27</v>
      </c>
      <c r="AG17" s="79">
        <f>SUM(Táblázat2[[#This Row],[Bruttó]]-Táblázat2[[#This Row],[Kiegyenlített összeg]])</f>
        <v>-4445</v>
      </c>
      <c r="AH17" s="72"/>
      <c r="AI17" s="72"/>
      <c r="AJ17" s="72" t="s">
        <v>101</v>
      </c>
      <c r="AK17" s="80"/>
    </row>
    <row r="18" spans="2:37" ht="15" customHeight="1" x14ac:dyDescent="0.25">
      <c r="B18" s="67" t="str">
        <f>+IF(OR(ISBLANK(Táblázat2[[#This Row],[Bejövő/Kimenő]]),ISBLANK(Táblázat2[[#This Row],[Nettó]]),ISBLANK(Táblázat2[[#This Row],[Bruttó]]),ISBLANK(Táblázat2[[#This Row],[Kelt]]),AND(Táblázat2[[#This Row],[Bejövő/Kimenő]]="bejövő",Táblázat2[[#This Row],[Bruttó]]&gt;0)),"!!","")</f>
        <v/>
      </c>
      <c r="C18" s="68">
        <v>10</v>
      </c>
      <c r="D18" s="68" t="s">
        <v>34</v>
      </c>
      <c r="E18" s="69" t="s">
        <v>42</v>
      </c>
      <c r="F18" s="70" t="s">
        <v>108</v>
      </c>
      <c r="G18" s="70"/>
      <c r="H18" s="71"/>
      <c r="I18" s="72"/>
      <c r="J18" s="72"/>
      <c r="K18" s="72" t="s">
        <v>90</v>
      </c>
      <c r="M18" s="73">
        <v>1000</v>
      </c>
      <c r="N18" s="72" t="s">
        <v>68</v>
      </c>
      <c r="O18" s="72" t="s">
        <v>133</v>
      </c>
      <c r="P18" s="88" t="s">
        <v>127</v>
      </c>
      <c r="Q18" s="74">
        <v>43467</v>
      </c>
      <c r="R18" s="74">
        <v>43467</v>
      </c>
      <c r="S18" s="74">
        <v>43475</v>
      </c>
      <c r="T18" s="75">
        <v>3500</v>
      </c>
      <c r="U18" s="75">
        <v>1890</v>
      </c>
      <c r="V18" s="75">
        <v>4445</v>
      </c>
      <c r="W18" s="72" t="s">
        <v>70</v>
      </c>
      <c r="X18" s="72"/>
      <c r="Y18" s="72" t="s">
        <v>69</v>
      </c>
      <c r="Z18" s="72"/>
      <c r="AA18" s="72"/>
      <c r="AB18" s="76">
        <v>8890</v>
      </c>
      <c r="AC18" s="77">
        <v>43475</v>
      </c>
      <c r="AD18" s="72"/>
      <c r="AE18" s="77">
        <v>43466</v>
      </c>
      <c r="AF18" s="78">
        <f>IFERROR(ROUND(IKTATÓ!$V18/IKTATÓ!$T18-1,2),"")</f>
        <v>0.27</v>
      </c>
      <c r="AG18" s="79">
        <f>SUM(Táblázat2[[#This Row],[Bruttó]]-Táblázat2[[#This Row],[Kiegyenlített összeg]])</f>
        <v>-4445</v>
      </c>
      <c r="AH18" s="72"/>
      <c r="AI18" s="72"/>
      <c r="AJ18" s="72" t="s">
        <v>101</v>
      </c>
      <c r="AK18" s="80"/>
    </row>
    <row r="19" spans="2:37" ht="15" customHeight="1" x14ac:dyDescent="0.25">
      <c r="B19" s="67" t="str">
        <f>+IF(OR(ISBLANK(Táblázat2[[#This Row],[Bejövő/Kimenő]]),ISBLANK(Táblázat2[[#This Row],[Nettó]]),ISBLANK(Táblázat2[[#This Row],[Bruttó]]),ISBLANK(Táblázat2[[#This Row],[Kelt]]),AND(Táblázat2[[#This Row],[Bejövő/Kimenő]]="bejövő",Táblázat2[[#This Row],[Bruttó]]&gt;0)),"!!","")</f>
        <v/>
      </c>
      <c r="C19" s="68">
        <v>11</v>
      </c>
      <c r="D19" s="68" t="s">
        <v>34</v>
      </c>
      <c r="E19" s="69" t="s">
        <v>42</v>
      </c>
      <c r="F19" s="70" t="s">
        <v>108</v>
      </c>
      <c r="G19" s="70"/>
      <c r="H19" s="71"/>
      <c r="I19" s="72"/>
      <c r="J19" s="72"/>
      <c r="K19" s="72" t="s">
        <v>91</v>
      </c>
      <c r="M19" s="73">
        <v>1000</v>
      </c>
      <c r="N19" s="72" t="s">
        <v>68</v>
      </c>
      <c r="O19" s="72" t="s">
        <v>134</v>
      </c>
      <c r="P19" s="88" t="s">
        <v>127</v>
      </c>
      <c r="Q19" s="74">
        <v>43467</v>
      </c>
      <c r="R19" s="74">
        <v>43467</v>
      </c>
      <c r="S19" s="74">
        <v>43475</v>
      </c>
      <c r="T19" s="75">
        <v>5000</v>
      </c>
      <c r="U19" s="75">
        <v>2700</v>
      </c>
      <c r="V19" s="75">
        <v>6350</v>
      </c>
      <c r="W19" s="72" t="s">
        <v>70</v>
      </c>
      <c r="X19" s="72"/>
      <c r="Y19" s="72" t="s">
        <v>69</v>
      </c>
      <c r="Z19" s="72"/>
      <c r="AA19" s="72"/>
      <c r="AB19" s="76">
        <v>12700</v>
      </c>
      <c r="AC19" s="77">
        <v>43481</v>
      </c>
      <c r="AD19" s="72"/>
      <c r="AE19" s="77">
        <v>43466</v>
      </c>
      <c r="AF19" s="78">
        <f>IFERROR(ROUND(IKTATÓ!$V19/IKTATÓ!$T19-1,2),"")</f>
        <v>0.27</v>
      </c>
      <c r="AG19" s="79">
        <f>SUM(Táblázat2[[#This Row],[Bruttó]]-Táblázat2[[#This Row],[Kiegyenlített összeg]])</f>
        <v>-6350</v>
      </c>
      <c r="AH19" s="72"/>
      <c r="AI19" s="72"/>
      <c r="AJ19" s="72" t="s">
        <v>101</v>
      </c>
      <c r="AK19" s="80"/>
    </row>
    <row r="20" spans="2:37" ht="15" customHeight="1" x14ac:dyDescent="0.25">
      <c r="B20" s="67" t="str">
        <f>+IF(OR(ISBLANK(Táblázat2[[#This Row],[Bejövő/Kimenő]]),ISBLANK(Táblázat2[[#This Row],[Nettó]]),ISBLANK(Táblázat2[[#This Row],[Bruttó]]),ISBLANK(Táblázat2[[#This Row],[Kelt]]),AND(Táblázat2[[#This Row],[Bejövő/Kimenő]]="bejövő",Táblázat2[[#This Row],[Bruttó]]&gt;0)),"!!","")</f>
        <v/>
      </c>
      <c r="C20" s="68">
        <v>12</v>
      </c>
      <c r="D20" s="68" t="s">
        <v>34</v>
      </c>
      <c r="E20" s="69" t="s">
        <v>42</v>
      </c>
      <c r="F20" s="70" t="s">
        <v>108</v>
      </c>
      <c r="G20" s="70"/>
      <c r="H20" s="71"/>
      <c r="I20" s="72"/>
      <c r="J20" s="72"/>
      <c r="K20" s="72" t="s">
        <v>92</v>
      </c>
      <c r="M20" s="73">
        <v>1000</v>
      </c>
      <c r="N20" s="72" t="s">
        <v>68</v>
      </c>
      <c r="O20" s="72" t="s">
        <v>135</v>
      </c>
      <c r="P20" s="88" t="s">
        <v>127</v>
      </c>
      <c r="Q20" s="74">
        <v>43467</v>
      </c>
      <c r="R20" s="74">
        <v>43467</v>
      </c>
      <c r="S20" s="74">
        <v>43475</v>
      </c>
      <c r="T20" s="75">
        <v>5000</v>
      </c>
      <c r="U20" s="75">
        <v>2700</v>
      </c>
      <c r="V20" s="75">
        <v>6350</v>
      </c>
      <c r="W20" s="72" t="s">
        <v>70</v>
      </c>
      <c r="X20" s="72"/>
      <c r="Y20" s="72" t="s">
        <v>69</v>
      </c>
      <c r="Z20" s="72"/>
      <c r="AA20" s="72"/>
      <c r="AB20" s="76">
        <v>12700</v>
      </c>
      <c r="AC20" s="77">
        <v>43481</v>
      </c>
      <c r="AD20" s="72"/>
      <c r="AE20" s="77">
        <v>43466</v>
      </c>
      <c r="AF20" s="78">
        <f>IFERROR(ROUND(IKTATÓ!$V20/IKTATÓ!$T20-1,2),"")</f>
        <v>0.27</v>
      </c>
      <c r="AG20" s="79">
        <f>SUM(Táblázat2[[#This Row],[Bruttó]]-Táblázat2[[#This Row],[Kiegyenlített összeg]])</f>
        <v>-6350</v>
      </c>
      <c r="AH20" s="72"/>
      <c r="AI20" s="72"/>
      <c r="AJ20" s="72" t="s">
        <v>101</v>
      </c>
      <c r="AK20" s="80"/>
    </row>
    <row r="21" spans="2:37" ht="15" customHeight="1" x14ac:dyDescent="0.25">
      <c r="B21" s="67" t="str">
        <f>+IF(OR(ISBLANK(Táblázat2[[#This Row],[Bejövő/Kimenő]]),ISBLANK(Táblázat2[[#This Row],[Nettó]]),ISBLANK(Táblázat2[[#This Row],[Bruttó]]),ISBLANK(Táblázat2[[#This Row],[Kelt]]),AND(Táblázat2[[#This Row],[Bejövő/Kimenő]]="bejövő",Táblázat2[[#This Row],[Bruttó]]&gt;0)),"!!","")</f>
        <v/>
      </c>
      <c r="C21" s="68">
        <v>13</v>
      </c>
      <c r="D21" s="68" t="s">
        <v>34</v>
      </c>
      <c r="E21" s="69" t="s">
        <v>42</v>
      </c>
      <c r="F21" s="70" t="s">
        <v>108</v>
      </c>
      <c r="G21" s="70"/>
      <c r="H21" s="71"/>
      <c r="I21" s="72"/>
      <c r="J21" s="72"/>
      <c r="K21" s="72" t="s">
        <v>93</v>
      </c>
      <c r="M21" s="73">
        <v>1000</v>
      </c>
      <c r="N21" s="72" t="s">
        <v>68</v>
      </c>
      <c r="O21" s="72" t="s">
        <v>136</v>
      </c>
      <c r="P21" s="88" t="s">
        <v>127</v>
      </c>
      <c r="Q21" s="74">
        <v>43467</v>
      </c>
      <c r="R21" s="74">
        <v>43467</v>
      </c>
      <c r="S21" s="74">
        <v>43475</v>
      </c>
      <c r="T21" s="75">
        <v>5000</v>
      </c>
      <c r="U21" s="75">
        <v>26242</v>
      </c>
      <c r="V21" s="75">
        <v>6350</v>
      </c>
      <c r="W21" s="72" t="s">
        <v>70</v>
      </c>
      <c r="X21" s="72"/>
      <c r="Y21" s="72" t="s">
        <v>69</v>
      </c>
      <c r="Z21" s="72"/>
      <c r="AA21" s="72"/>
      <c r="AB21" s="76">
        <v>123433.84</v>
      </c>
      <c r="AC21" s="77">
        <v>43475</v>
      </c>
      <c r="AD21" s="72"/>
      <c r="AE21" s="77">
        <v>43466</v>
      </c>
      <c r="AF21" s="78">
        <f>IFERROR(ROUND(IKTATÓ!$V21/IKTATÓ!$T21-1,2),"")</f>
        <v>0.27</v>
      </c>
      <c r="AG21" s="79">
        <f>SUM(Táblázat2[[#This Row],[Bruttó]]-Táblázat2[[#This Row],[Kiegyenlített összeg]])</f>
        <v>-117083.84</v>
      </c>
      <c r="AH21" s="72"/>
      <c r="AI21" s="72"/>
      <c r="AJ21" s="72" t="s">
        <v>101</v>
      </c>
      <c r="AK21" s="80"/>
    </row>
    <row r="22" spans="2:37" ht="15" customHeight="1" x14ac:dyDescent="0.25">
      <c r="B22" s="67" t="str">
        <f>+IF(OR(ISBLANK(Táblázat2[[#This Row],[Bejövő/Kimenő]]),ISBLANK(Táblázat2[[#This Row],[Nettó]]),ISBLANK(Táblázat2[[#This Row],[Bruttó]]),ISBLANK(Táblázat2[[#This Row],[Kelt]]),AND(Táblázat2[[#This Row],[Bejövő/Kimenő]]="bejövő",Táblázat2[[#This Row],[Bruttó]]&gt;0)),"!!","")</f>
        <v/>
      </c>
      <c r="C22" s="68">
        <v>14</v>
      </c>
      <c r="D22" s="68" t="s">
        <v>36</v>
      </c>
      <c r="E22" s="69" t="s">
        <v>41</v>
      </c>
      <c r="F22" s="70" t="s">
        <v>113</v>
      </c>
      <c r="G22" s="70"/>
      <c r="H22" s="71" t="s">
        <v>74</v>
      </c>
      <c r="I22" s="72"/>
      <c r="J22" s="72"/>
      <c r="K22" s="72" t="s">
        <v>94</v>
      </c>
      <c r="L22" s="3" t="s">
        <v>75</v>
      </c>
      <c r="M22" s="73">
        <v>1000</v>
      </c>
      <c r="N22" s="72" t="s">
        <v>68</v>
      </c>
      <c r="O22" s="72" t="s">
        <v>137</v>
      </c>
      <c r="P22" s="88" t="s">
        <v>127</v>
      </c>
      <c r="Q22" s="74">
        <v>43506</v>
      </c>
      <c r="R22" s="74">
        <v>43506</v>
      </c>
      <c r="S22" s="74">
        <v>43506</v>
      </c>
      <c r="T22" s="75">
        <v>-29990</v>
      </c>
      <c r="U22" s="75">
        <v>-8097</v>
      </c>
      <c r="V22" s="75">
        <v>-38087</v>
      </c>
      <c r="W22" s="72" t="s">
        <v>70</v>
      </c>
      <c r="X22" s="72"/>
      <c r="Y22" s="72" t="s">
        <v>71</v>
      </c>
      <c r="Z22" s="72"/>
      <c r="AA22" s="72"/>
      <c r="AB22" s="75">
        <v>-38087</v>
      </c>
      <c r="AC22" s="77">
        <v>43830</v>
      </c>
      <c r="AD22" s="72"/>
      <c r="AE22" s="77">
        <v>43497</v>
      </c>
      <c r="AF22" s="78">
        <f>IFERROR(ROUND(IKTATÓ!$V22/IKTATÓ!$T22-1,2),"")</f>
        <v>0.27</v>
      </c>
      <c r="AG22" s="79">
        <f>SUM(Táblázat2[[#This Row],[Bruttó]]-Táblázat2[[#This Row],[Kiegyenlített összeg]])</f>
        <v>0</v>
      </c>
      <c r="AH22" s="72"/>
      <c r="AI22" s="72"/>
      <c r="AJ22" s="72" t="s">
        <v>101</v>
      </c>
      <c r="AK22" s="80"/>
    </row>
    <row r="23" spans="2:37" ht="15" customHeight="1" x14ac:dyDescent="0.25">
      <c r="B23" s="67" t="str">
        <f>+IF(OR(ISBLANK(Táblázat2[[#This Row],[Bejövő/Kimenő]]),ISBLANK(Táblázat2[[#This Row],[Nettó]]),ISBLANK(Táblázat2[[#This Row],[Bruttó]]),ISBLANK(Táblázat2[[#This Row],[Kelt]]),AND(Táblázat2[[#This Row],[Bejövő/Kimenő]]="bejövő",Táblázat2[[#This Row],[Bruttó]]&gt;0)),"!!","")</f>
        <v/>
      </c>
      <c r="C23" s="68">
        <v>15</v>
      </c>
      <c r="D23" s="68" t="s">
        <v>36</v>
      </c>
      <c r="E23" s="69" t="s">
        <v>41</v>
      </c>
      <c r="F23" s="70" t="s">
        <v>114</v>
      </c>
      <c r="G23" s="70"/>
      <c r="H23" s="71" t="s">
        <v>76</v>
      </c>
      <c r="I23" s="72"/>
      <c r="J23" s="72"/>
      <c r="K23" s="72" t="s">
        <v>95</v>
      </c>
      <c r="L23" s="3" t="s">
        <v>77</v>
      </c>
      <c r="M23" s="73">
        <v>1000</v>
      </c>
      <c r="N23" s="72" t="s">
        <v>68</v>
      </c>
      <c r="O23" s="72" t="s">
        <v>138</v>
      </c>
      <c r="P23" s="88" t="s">
        <v>127</v>
      </c>
      <c r="Q23" s="74">
        <v>43516</v>
      </c>
      <c r="R23" s="74">
        <v>43516</v>
      </c>
      <c r="S23" s="74">
        <v>43524</v>
      </c>
      <c r="T23" s="75">
        <v>-6667</v>
      </c>
      <c r="U23" s="75">
        <v>-333</v>
      </c>
      <c r="V23" s="75">
        <v>-7000</v>
      </c>
      <c r="W23" s="72" t="s">
        <v>70</v>
      </c>
      <c r="X23" s="72"/>
      <c r="Y23" s="72" t="s">
        <v>73</v>
      </c>
      <c r="Z23" s="72"/>
      <c r="AA23" s="72"/>
      <c r="AB23" s="75">
        <v>-7000</v>
      </c>
      <c r="AC23" s="77">
        <v>43830</v>
      </c>
      <c r="AD23" s="72"/>
      <c r="AE23" s="77">
        <v>43497</v>
      </c>
      <c r="AF23" s="78">
        <f>IFERROR(ROUND(IKTATÓ!$V23/IKTATÓ!$T23-1,2),"")</f>
        <v>0.05</v>
      </c>
      <c r="AG23" s="79">
        <f>SUM(Táblázat2[[#This Row],[Bruttó]]-Táblázat2[[#This Row],[Kiegyenlített összeg]])</f>
        <v>0</v>
      </c>
      <c r="AH23" s="72"/>
      <c r="AI23" s="72"/>
      <c r="AJ23" s="72" t="s">
        <v>101</v>
      </c>
      <c r="AK23" s="80"/>
    </row>
    <row r="24" spans="2:37" ht="15" customHeight="1" x14ac:dyDescent="0.25">
      <c r="B24" s="67" t="str">
        <f>+IF(OR(ISBLANK(Táblázat2[[#This Row],[Bejövő/Kimenő]]),ISBLANK(Táblázat2[[#This Row],[Nettó]]),ISBLANK(Táblázat2[[#This Row],[Bruttó]]),ISBLANK(Táblázat2[[#This Row],[Kelt]]),AND(Táblázat2[[#This Row],[Bejövő/Kimenő]]="bejövő",Táblázat2[[#This Row],[Bruttó]]&gt;0)),"!!","")</f>
        <v/>
      </c>
      <c r="C24" s="68">
        <v>16</v>
      </c>
      <c r="D24" s="68" t="s">
        <v>36</v>
      </c>
      <c r="E24" s="69" t="s">
        <v>41</v>
      </c>
      <c r="F24" s="70" t="s">
        <v>115</v>
      </c>
      <c r="G24" s="70"/>
      <c r="H24" s="71" t="s">
        <v>78</v>
      </c>
      <c r="I24" s="72"/>
      <c r="J24" s="72"/>
      <c r="K24" s="72" t="s">
        <v>96</v>
      </c>
      <c r="L24" s="3" t="s">
        <v>77</v>
      </c>
      <c r="M24" s="73">
        <v>1000</v>
      </c>
      <c r="N24" s="72" t="s">
        <v>68</v>
      </c>
      <c r="O24" s="72" t="s">
        <v>139</v>
      </c>
      <c r="P24" s="88" t="s">
        <v>127</v>
      </c>
      <c r="Q24" s="74">
        <v>43517</v>
      </c>
      <c r="R24" s="74">
        <v>43517</v>
      </c>
      <c r="S24" s="74">
        <v>43523</v>
      </c>
      <c r="T24" s="75">
        <v>-8361</v>
      </c>
      <c r="U24" s="75">
        <v>-1629</v>
      </c>
      <c r="V24" s="75">
        <v>-9990</v>
      </c>
      <c r="W24" s="72" t="s">
        <v>70</v>
      </c>
      <c r="X24" s="72"/>
      <c r="Y24" s="72" t="s">
        <v>69</v>
      </c>
      <c r="Z24" s="72"/>
      <c r="AA24" s="72"/>
      <c r="AB24" s="75">
        <v>-9990</v>
      </c>
      <c r="AC24" s="77">
        <v>43830</v>
      </c>
      <c r="AD24" s="72"/>
      <c r="AE24" s="77">
        <v>43497</v>
      </c>
      <c r="AF24" s="78">
        <f>IFERROR(ROUND(IKTATÓ!$V24/IKTATÓ!$T24-1,2),"")</f>
        <v>0.19</v>
      </c>
      <c r="AG24" s="79">
        <f>SUM(Táblázat2[[#This Row],[Bruttó]]-Táblázat2[[#This Row],[Kiegyenlített összeg]])</f>
        <v>0</v>
      </c>
      <c r="AH24" s="72"/>
      <c r="AI24" s="72"/>
      <c r="AJ24" s="72" t="s">
        <v>101</v>
      </c>
      <c r="AK24" s="80"/>
    </row>
    <row r="25" spans="2:37" ht="15" customHeight="1" x14ac:dyDescent="0.25">
      <c r="B25" s="67" t="str">
        <f>+IF(OR(ISBLANK(Táblázat2[[#This Row],[Bejövő/Kimenő]]),ISBLANK(Táblázat2[[#This Row],[Nettó]]),ISBLANK(Táblázat2[[#This Row],[Bruttó]]),ISBLANK(Táblázat2[[#This Row],[Kelt]]),AND(Táblázat2[[#This Row],[Bejövő/Kimenő]]="bejövő",Táblázat2[[#This Row],[Bruttó]]&gt;0)),"!!","")</f>
        <v/>
      </c>
      <c r="C25" s="68">
        <v>17</v>
      </c>
      <c r="D25" s="68" t="s">
        <v>36</v>
      </c>
      <c r="E25" s="69" t="s">
        <v>41</v>
      </c>
      <c r="F25" s="70" t="s">
        <v>117</v>
      </c>
      <c r="G25" s="70"/>
      <c r="H25" s="71" t="s">
        <v>79</v>
      </c>
      <c r="I25" s="72"/>
      <c r="J25" s="72"/>
      <c r="K25" s="72" t="s">
        <v>97</v>
      </c>
      <c r="M25" s="73">
        <v>1000</v>
      </c>
      <c r="N25" s="72" t="s">
        <v>68</v>
      </c>
      <c r="O25" s="72" t="s">
        <v>140</v>
      </c>
      <c r="P25" s="88" t="s">
        <v>127</v>
      </c>
      <c r="Q25" s="74">
        <v>43496</v>
      </c>
      <c r="R25" s="74">
        <v>43496</v>
      </c>
      <c r="S25" s="74">
        <v>43496</v>
      </c>
      <c r="T25" s="75">
        <v>0</v>
      </c>
      <c r="U25" s="75">
        <v>0</v>
      </c>
      <c r="V25" s="75">
        <v>0</v>
      </c>
      <c r="W25" s="72" t="s">
        <v>72</v>
      </c>
      <c r="X25" s="72"/>
      <c r="Y25" s="72"/>
      <c r="Z25" s="72"/>
      <c r="AA25" s="72"/>
      <c r="AB25" s="76"/>
      <c r="AC25" s="77">
        <v>43830</v>
      </c>
      <c r="AD25" s="72"/>
      <c r="AE25" s="77">
        <v>43497</v>
      </c>
      <c r="AF25" s="78" t="str">
        <f>IFERROR(ROUND(IKTATÓ!$V25/IKTATÓ!$T25-1,2),"")</f>
        <v/>
      </c>
      <c r="AG25" s="79">
        <f>SUM(Táblázat2[[#This Row],[Bruttó]]-Táblázat2[[#This Row],[Kiegyenlített összeg]])</f>
        <v>0</v>
      </c>
      <c r="AH25" s="72"/>
      <c r="AI25" s="72"/>
      <c r="AJ25" s="72" t="s">
        <v>101</v>
      </c>
      <c r="AK25" s="80"/>
    </row>
    <row r="26" spans="2:37" ht="15" customHeight="1" x14ac:dyDescent="0.25">
      <c r="B26" s="67" t="str">
        <f>+IF(OR(ISBLANK(Táblázat2[[#This Row],[Bejövő/Kimenő]]),ISBLANK(Táblázat2[[#This Row],[Nettó]]),ISBLANK(Táblázat2[[#This Row],[Bruttó]]),ISBLANK(Táblázat2[[#This Row],[Kelt]]),AND(Táblázat2[[#This Row],[Bejövő/Kimenő]]="bejövő",Táblázat2[[#This Row],[Bruttó]]&gt;0)),"!!","")</f>
        <v/>
      </c>
      <c r="C26" s="68">
        <v>18</v>
      </c>
      <c r="D26" s="68" t="s">
        <v>36</v>
      </c>
      <c r="E26" s="69" t="s">
        <v>42</v>
      </c>
      <c r="F26" s="70" t="s">
        <v>116</v>
      </c>
      <c r="G26" s="70"/>
      <c r="H26" s="71" t="s">
        <v>80</v>
      </c>
      <c r="I26" s="72"/>
      <c r="J26" s="72"/>
      <c r="K26" s="72" t="s">
        <v>99</v>
      </c>
      <c r="L26" s="3" t="s">
        <v>81</v>
      </c>
      <c r="M26" s="73">
        <v>1000</v>
      </c>
      <c r="N26" s="72" t="s">
        <v>68</v>
      </c>
      <c r="O26" s="72" t="s">
        <v>141</v>
      </c>
      <c r="P26" s="88" t="s">
        <v>127</v>
      </c>
      <c r="Q26" s="74">
        <v>43497</v>
      </c>
      <c r="R26" s="74">
        <v>43497</v>
      </c>
      <c r="S26" s="74">
        <v>43505</v>
      </c>
      <c r="T26" s="75">
        <v>-1969</v>
      </c>
      <c r="U26" s="75">
        <v>-531</v>
      </c>
      <c r="V26" s="75">
        <v>-2500</v>
      </c>
      <c r="W26" s="72" t="s">
        <v>70</v>
      </c>
      <c r="X26" s="72"/>
      <c r="Y26" s="72" t="s">
        <v>69</v>
      </c>
      <c r="Z26" s="72"/>
      <c r="AA26" s="72"/>
      <c r="AB26" s="75">
        <v>-2500</v>
      </c>
      <c r="AC26" s="77">
        <v>43830</v>
      </c>
      <c r="AD26" s="72"/>
      <c r="AE26" s="77">
        <v>43497</v>
      </c>
      <c r="AF26" s="78">
        <f>IFERROR(ROUND(IKTATÓ!$V26/IKTATÓ!$T26-1,2),"")</f>
        <v>0.27</v>
      </c>
      <c r="AG26" s="79">
        <f>SUM(Táblázat2[[#This Row],[Bruttó]]-Táblázat2[[#This Row],[Kiegyenlített összeg]])</f>
        <v>0</v>
      </c>
      <c r="AH26" s="72"/>
      <c r="AI26" s="72"/>
      <c r="AJ26" s="72" t="s">
        <v>101</v>
      </c>
      <c r="AK26" s="80"/>
    </row>
    <row r="27" spans="2:37" ht="15" customHeight="1" x14ac:dyDescent="0.25">
      <c r="B27" s="67" t="str">
        <f>+IF(OR(ISBLANK(Táblázat2[[#This Row],[Bejövő/Kimenő]]),ISBLANK(Táblázat2[[#This Row],[Nettó]]),ISBLANK(Táblázat2[[#This Row],[Bruttó]]),ISBLANK(Táblázat2[[#This Row],[Kelt]]),AND(Táblázat2[[#This Row],[Bejövő/Kimenő]]="bejövő",Táblázat2[[#This Row],[Bruttó]]&gt;0)),"!!","")</f>
        <v/>
      </c>
      <c r="C27" s="68">
        <v>19</v>
      </c>
      <c r="D27" s="68" t="s">
        <v>36</v>
      </c>
      <c r="E27" s="69" t="s">
        <v>41</v>
      </c>
      <c r="F27" s="70" t="s">
        <v>116</v>
      </c>
      <c r="G27" s="70"/>
      <c r="H27" s="71" t="s">
        <v>82</v>
      </c>
      <c r="I27" s="72"/>
      <c r="J27" s="72"/>
      <c r="K27" s="72" t="s">
        <v>98</v>
      </c>
      <c r="L27" s="3" t="s">
        <v>83</v>
      </c>
      <c r="M27" s="73">
        <v>1000</v>
      </c>
      <c r="N27" s="72" t="s">
        <v>68</v>
      </c>
      <c r="O27" s="72" t="s">
        <v>142</v>
      </c>
      <c r="P27" s="88" t="s">
        <v>127</v>
      </c>
      <c r="Q27" s="74">
        <v>43504</v>
      </c>
      <c r="R27" s="74">
        <v>43504</v>
      </c>
      <c r="S27" s="74">
        <v>43504</v>
      </c>
      <c r="T27" s="75">
        <v>-4900</v>
      </c>
      <c r="U27" s="75">
        <v>-1323</v>
      </c>
      <c r="V27" s="75">
        <v>-6223</v>
      </c>
      <c r="W27" s="72" t="s">
        <v>70</v>
      </c>
      <c r="X27" s="72"/>
      <c r="Y27" s="72" t="s">
        <v>73</v>
      </c>
      <c r="Z27" s="72"/>
      <c r="AA27" s="72"/>
      <c r="AB27" s="75">
        <v>-6223</v>
      </c>
      <c r="AC27" s="77">
        <v>43830</v>
      </c>
      <c r="AD27" s="72"/>
      <c r="AE27" s="77">
        <v>43497</v>
      </c>
      <c r="AF27" s="78">
        <f>IFERROR(ROUND(IKTATÓ!$V27/IKTATÓ!$T27-1,2),"")</f>
        <v>0.27</v>
      </c>
      <c r="AG27" s="79">
        <f>SUM(Táblázat2[[#This Row],[Bruttó]]-Táblázat2[[#This Row],[Kiegyenlített összeg]])</f>
        <v>0</v>
      </c>
      <c r="AH27" s="72"/>
      <c r="AI27" s="72"/>
      <c r="AJ27" s="72" t="s">
        <v>101</v>
      </c>
      <c r="AK27" s="80"/>
    </row>
    <row r="28" spans="2:37" ht="15" customHeight="1" x14ac:dyDescent="0.25">
      <c r="C28" s="10">
        <v>20</v>
      </c>
    </row>
  </sheetData>
  <mergeCells count="2">
    <mergeCell ref="Q9:S9"/>
    <mergeCell ref="AF8:AG9"/>
  </mergeCells>
  <phoneticPr fontId="51" type="noConversion"/>
  <conditionalFormatting sqref="V11:V21">
    <cfRule type="expression" dxfId="188" priority="35">
      <formula>$T11+$U11&lt;&gt;$V11</formula>
    </cfRule>
  </conditionalFormatting>
  <dataValidations count="5">
    <dataValidation type="list" allowBlank="1" showInputMessage="1" showErrorMessage="1" sqref="D11:D27" xr:uid="{500CDD14-5956-452E-8A5C-8CA04074F086}">
      <formula1>irány</formula1>
    </dataValidation>
    <dataValidation type="list" allowBlank="1" showInputMessage="1" showErrorMessage="1" sqref="E11:E27" xr:uid="{7F28482C-2639-4193-9F37-92D91407B4D9}">
      <formula1>fix_változó</formula1>
    </dataValidation>
    <dataValidation type="list" allowBlank="1" showInputMessage="1" showErrorMessage="1" sqref="F11:F27" xr:uid="{47F03458-71AA-47C0-97F5-5309F9492E01}">
      <formula1>INDIRECT($D11)</formula1>
    </dataValidation>
    <dataValidation type="list" allowBlank="1" showInputMessage="1" showErrorMessage="1" sqref="G11:G27" xr:uid="{89483A84-377B-4908-BC4C-9C6C4C7FE421}">
      <formula1>INDIRECT($F11)</formula1>
    </dataValidation>
    <dataValidation type="date" allowBlank="1" showInputMessage="1" showErrorMessage="1" sqref="Q1:S1048576 AC1:AC1048576" xr:uid="{1170E5A1-F763-49A6-9605-74CA33B0E3D4}">
      <formula1>36892</formula1>
      <formula2>47848</formula2>
    </dataValidation>
  </dataValidations>
  <hyperlinks>
    <hyperlink ref="P12" r:id="rId1" xr:uid="{3CA7A4E3-8ED9-4F1E-822A-9E35CE2B4CCD}"/>
    <hyperlink ref="P13:P27" r:id="rId2" display="próba@peldaceg1.hu" xr:uid="{3EBE6EB9-A2B7-4EA9-89DA-D7CEA98B1CED}"/>
  </hyperlinks>
  <pageMargins left="0.7" right="0.7" top="0.75" bottom="0.75" header="0" footer="0"/>
  <pageSetup paperSize="9" orientation="portrait" r:id="rId3"/>
  <ignoredErrors>
    <ignoredError sqref="F11" listDataValidation="1"/>
  </ignoredErrors>
  <drawing r:id="rId4"/>
  <picture r:id="rId5"/>
  <tableParts count="1">
    <tablePart r:id="rId6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7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3CF6EF-E1F7-44AA-AA3A-FBFBFAF94391}">
  <dimension ref="B1:H397"/>
  <sheetViews>
    <sheetView showGridLines="0" zoomScale="78" zoomScaleNormal="78" workbookViewId="0">
      <selection activeCell="K4" sqref="K4"/>
    </sheetView>
  </sheetViews>
  <sheetFormatPr defaultColWidth="9.140625" defaultRowHeight="15" x14ac:dyDescent="0.25"/>
  <cols>
    <col min="1" max="1" width="4.140625" style="1" customWidth="1"/>
    <col min="2" max="2" width="19" style="1" customWidth="1"/>
    <col min="3" max="3" width="16.140625" style="1" customWidth="1"/>
    <col min="4" max="4" width="30.5703125" style="1" customWidth="1"/>
    <col min="5" max="5" width="25.28515625" style="1" bestFit="1" customWidth="1"/>
    <col min="6" max="6" width="21" style="1" bestFit="1" customWidth="1"/>
    <col min="7" max="7" width="14.5703125" style="1" bestFit="1" customWidth="1"/>
    <col min="8" max="16384" width="9.140625" style="1"/>
  </cols>
  <sheetData>
    <row r="1" spans="2:8" ht="97.5" customHeight="1" x14ac:dyDescent="0.35">
      <c r="E1" s="66"/>
    </row>
    <row r="2" spans="2:8" ht="18.75" x14ac:dyDescent="0.25">
      <c r="B2" s="1" t="s">
        <v>25</v>
      </c>
      <c r="C2" s="81" t="s">
        <v>7</v>
      </c>
      <c r="D2" s="82" t="s">
        <v>3</v>
      </c>
      <c r="E2" s="83" t="s">
        <v>53</v>
      </c>
      <c r="F2"/>
      <c r="G2"/>
      <c r="H2"/>
    </row>
    <row r="3" spans="2:8" x14ac:dyDescent="0.25">
      <c r="B3" s="65">
        <v>43466</v>
      </c>
      <c r="C3" s="1" t="s">
        <v>35</v>
      </c>
      <c r="D3" s="1" t="s">
        <v>34</v>
      </c>
      <c r="E3" s="6"/>
      <c r="F3"/>
      <c r="G3"/>
      <c r="H3"/>
    </row>
    <row r="4" spans="2:8" x14ac:dyDescent="0.25">
      <c r="B4" s="65">
        <v>43475</v>
      </c>
      <c r="C4" s="1" t="s">
        <v>84</v>
      </c>
      <c r="D4" s="1" t="s">
        <v>34</v>
      </c>
      <c r="E4" s="6">
        <v>125730</v>
      </c>
      <c r="F4"/>
      <c r="G4"/>
      <c r="H4"/>
    </row>
    <row r="5" spans="2:8" x14ac:dyDescent="0.25">
      <c r="C5" s="1" t="s">
        <v>89</v>
      </c>
      <c r="D5" s="1" t="s">
        <v>34</v>
      </c>
      <c r="E5" s="6">
        <v>4445</v>
      </c>
      <c r="F5"/>
    </row>
    <row r="6" spans="2:8" x14ac:dyDescent="0.25">
      <c r="C6" s="1" t="s">
        <v>90</v>
      </c>
      <c r="D6" s="1" t="s">
        <v>34</v>
      </c>
      <c r="E6" s="6">
        <v>4445</v>
      </c>
      <c r="F6"/>
    </row>
    <row r="7" spans="2:8" x14ac:dyDescent="0.25">
      <c r="C7" s="1" t="s">
        <v>93</v>
      </c>
      <c r="D7" s="1" t="s">
        <v>34</v>
      </c>
      <c r="E7" s="6">
        <v>6350</v>
      </c>
      <c r="F7"/>
    </row>
    <row r="8" spans="2:8" x14ac:dyDescent="0.25">
      <c r="B8" s="65">
        <v>43489</v>
      </c>
      <c r="C8" s="1" t="s">
        <v>85</v>
      </c>
      <c r="D8" s="1" t="s">
        <v>34</v>
      </c>
      <c r="E8" s="6">
        <v>3175</v>
      </c>
      <c r="F8"/>
    </row>
    <row r="9" spans="2:8" x14ac:dyDescent="0.25">
      <c r="C9" s="1" t="s">
        <v>86</v>
      </c>
      <c r="D9" s="1" t="s">
        <v>34</v>
      </c>
      <c r="E9" s="6">
        <v>3175</v>
      </c>
      <c r="F9"/>
    </row>
    <row r="10" spans="2:8" x14ac:dyDescent="0.25">
      <c r="B10" s="65">
        <v>43486</v>
      </c>
      <c r="C10" s="1" t="s">
        <v>87</v>
      </c>
      <c r="D10" s="1" t="s">
        <v>34</v>
      </c>
      <c r="E10" s="6">
        <v>19050</v>
      </c>
      <c r="F10"/>
    </row>
    <row r="11" spans="2:8" x14ac:dyDescent="0.25">
      <c r="C11" s="1" t="s">
        <v>88</v>
      </c>
      <c r="D11" s="1" t="s">
        <v>34</v>
      </c>
      <c r="E11" s="6">
        <v>19050</v>
      </c>
      <c r="F11"/>
    </row>
    <row r="12" spans="2:8" x14ac:dyDescent="0.25">
      <c r="B12" s="65">
        <v>43481</v>
      </c>
      <c r="C12" s="1" t="s">
        <v>91</v>
      </c>
      <c r="D12" s="1" t="s">
        <v>34</v>
      </c>
      <c r="E12" s="6">
        <v>6350</v>
      </c>
      <c r="F12"/>
    </row>
    <row r="13" spans="2:8" x14ac:dyDescent="0.25">
      <c r="C13" s="1" t="s">
        <v>92</v>
      </c>
      <c r="D13" s="1" t="s">
        <v>34</v>
      </c>
      <c r="E13" s="6">
        <v>6350</v>
      </c>
      <c r="F13"/>
    </row>
    <row r="14" spans="2:8" x14ac:dyDescent="0.25">
      <c r="B14" s="65">
        <v>43830</v>
      </c>
      <c r="C14" s="1" t="s">
        <v>94</v>
      </c>
      <c r="D14" s="1" t="s">
        <v>36</v>
      </c>
      <c r="E14" s="6">
        <v>-38087</v>
      </c>
      <c r="F14"/>
    </row>
    <row r="15" spans="2:8" x14ac:dyDescent="0.25">
      <c r="C15" s="1" t="s">
        <v>95</v>
      </c>
      <c r="D15" s="1" t="s">
        <v>36</v>
      </c>
      <c r="E15" s="6">
        <v>-7000</v>
      </c>
      <c r="F15"/>
    </row>
    <row r="16" spans="2:8" x14ac:dyDescent="0.25">
      <c r="C16" s="1" t="s">
        <v>96</v>
      </c>
      <c r="D16" s="1" t="s">
        <v>36</v>
      </c>
      <c r="E16" s="6">
        <v>-9990</v>
      </c>
      <c r="F16"/>
    </row>
    <row r="17" spans="2:6" x14ac:dyDescent="0.25">
      <c r="C17" s="1" t="s">
        <v>97</v>
      </c>
      <c r="D17" s="1" t="s">
        <v>36</v>
      </c>
      <c r="E17" s="6">
        <v>0</v>
      </c>
      <c r="F17"/>
    </row>
    <row r="18" spans="2:6" x14ac:dyDescent="0.25">
      <c r="C18" s="1" t="s">
        <v>99</v>
      </c>
      <c r="D18" s="1" t="s">
        <v>36</v>
      </c>
      <c r="E18" s="6">
        <v>-2500</v>
      </c>
      <c r="F18"/>
    </row>
    <row r="19" spans="2:6" x14ac:dyDescent="0.25">
      <c r="C19" s="1" t="s">
        <v>98</v>
      </c>
      <c r="D19" s="1" t="s">
        <v>36</v>
      </c>
      <c r="E19" s="6">
        <v>-6223</v>
      </c>
      <c r="F19"/>
    </row>
    <row r="20" spans="2:6" x14ac:dyDescent="0.25">
      <c r="B20"/>
      <c r="C20"/>
      <c r="D20"/>
      <c r="E20"/>
      <c r="F20"/>
    </row>
    <row r="21" spans="2:6" x14ac:dyDescent="0.25">
      <c r="B21"/>
      <c r="C21"/>
      <c r="D21"/>
      <c r="E21"/>
      <c r="F21"/>
    </row>
    <row r="22" spans="2:6" x14ac:dyDescent="0.25">
      <c r="B22"/>
      <c r="C22"/>
      <c r="D22"/>
      <c r="E22"/>
      <c r="F22"/>
    </row>
    <row r="23" spans="2:6" x14ac:dyDescent="0.25">
      <c r="B23"/>
      <c r="C23"/>
      <c r="D23"/>
      <c r="E23"/>
      <c r="F23"/>
    </row>
    <row r="24" spans="2:6" x14ac:dyDescent="0.25">
      <c r="B24"/>
      <c r="C24"/>
      <c r="D24"/>
      <c r="E24"/>
      <c r="F24"/>
    </row>
    <row r="25" spans="2:6" x14ac:dyDescent="0.25">
      <c r="B25"/>
      <c r="C25"/>
      <c r="D25"/>
      <c r="E25"/>
      <c r="F25"/>
    </row>
    <row r="26" spans="2:6" x14ac:dyDescent="0.25">
      <c r="B26"/>
      <c r="C26"/>
      <c r="D26"/>
      <c r="E26"/>
      <c r="F26"/>
    </row>
    <row r="27" spans="2:6" x14ac:dyDescent="0.25">
      <c r="B27"/>
      <c r="C27"/>
      <c r="D27"/>
      <c r="E27"/>
      <c r="F27"/>
    </row>
    <row r="28" spans="2:6" x14ac:dyDescent="0.25">
      <c r="B28"/>
      <c r="C28"/>
      <c r="D28"/>
      <c r="E28"/>
      <c r="F28"/>
    </row>
    <row r="29" spans="2:6" x14ac:dyDescent="0.25">
      <c r="B29"/>
      <c r="C29"/>
      <c r="D29"/>
      <c r="E29"/>
      <c r="F29"/>
    </row>
    <row r="30" spans="2:6" x14ac:dyDescent="0.25">
      <c r="B30"/>
      <c r="C30"/>
      <c r="D30"/>
      <c r="E30"/>
      <c r="F30"/>
    </row>
    <row r="31" spans="2:6" x14ac:dyDescent="0.25">
      <c r="B31"/>
      <c r="C31"/>
      <c r="D31"/>
      <c r="E31"/>
      <c r="F31"/>
    </row>
    <row r="32" spans="2:6" x14ac:dyDescent="0.25">
      <c r="B32"/>
      <c r="C32"/>
      <c r="D32"/>
      <c r="E32"/>
      <c r="F32"/>
    </row>
    <row r="33" spans="2:6" x14ac:dyDescent="0.25">
      <c r="B33"/>
      <c r="C33"/>
      <c r="D33"/>
      <c r="E33"/>
      <c r="F33"/>
    </row>
    <row r="34" spans="2:6" x14ac:dyDescent="0.25">
      <c r="B34"/>
      <c r="C34"/>
      <c r="D34"/>
      <c r="E34"/>
      <c r="F34"/>
    </row>
    <row r="35" spans="2:6" x14ac:dyDescent="0.25">
      <c r="B35"/>
      <c r="C35"/>
      <c r="D35"/>
      <c r="E35"/>
      <c r="F35"/>
    </row>
    <row r="36" spans="2:6" x14ac:dyDescent="0.25">
      <c r="B36"/>
      <c r="C36"/>
      <c r="D36"/>
      <c r="E36"/>
      <c r="F36"/>
    </row>
    <row r="37" spans="2:6" x14ac:dyDescent="0.25">
      <c r="B37"/>
      <c r="C37"/>
      <c r="D37"/>
      <c r="E37"/>
      <c r="F37"/>
    </row>
    <row r="38" spans="2:6" x14ac:dyDescent="0.25">
      <c r="B38"/>
      <c r="C38"/>
      <c r="D38"/>
      <c r="E38"/>
      <c r="F38"/>
    </row>
    <row r="39" spans="2:6" x14ac:dyDescent="0.25">
      <c r="B39"/>
      <c r="C39"/>
      <c r="D39"/>
      <c r="E39"/>
      <c r="F39"/>
    </row>
    <row r="40" spans="2:6" x14ac:dyDescent="0.25">
      <c r="B40"/>
      <c r="C40"/>
      <c r="D40"/>
      <c r="E40"/>
      <c r="F40"/>
    </row>
    <row r="41" spans="2:6" x14ac:dyDescent="0.25">
      <c r="B41"/>
      <c r="C41"/>
      <c r="D41"/>
      <c r="E41"/>
      <c r="F41"/>
    </row>
    <row r="42" spans="2:6" x14ac:dyDescent="0.25">
      <c r="B42"/>
      <c r="C42"/>
      <c r="D42"/>
      <c r="E42"/>
      <c r="F42"/>
    </row>
    <row r="43" spans="2:6" x14ac:dyDescent="0.25">
      <c r="B43"/>
      <c r="C43"/>
      <c r="D43"/>
      <c r="E43"/>
      <c r="F43"/>
    </row>
    <row r="44" spans="2:6" x14ac:dyDescent="0.25">
      <c r="B44"/>
      <c r="C44"/>
      <c r="D44"/>
      <c r="E44"/>
      <c r="F44"/>
    </row>
    <row r="45" spans="2:6" x14ac:dyDescent="0.25">
      <c r="B45"/>
      <c r="C45"/>
      <c r="D45"/>
      <c r="E45"/>
      <c r="F45"/>
    </row>
    <row r="46" spans="2:6" x14ac:dyDescent="0.25">
      <c r="B46"/>
      <c r="C46"/>
      <c r="D46"/>
      <c r="E46"/>
      <c r="F46"/>
    </row>
    <row r="47" spans="2:6" x14ac:dyDescent="0.25">
      <c r="B47"/>
      <c r="C47"/>
      <c r="D47"/>
      <c r="E47"/>
      <c r="F47"/>
    </row>
    <row r="48" spans="2:6" x14ac:dyDescent="0.25">
      <c r="B48"/>
      <c r="C48"/>
      <c r="D48"/>
      <c r="E48"/>
      <c r="F48"/>
    </row>
    <row r="49" spans="2:6" x14ac:dyDescent="0.25">
      <c r="B49"/>
      <c r="C49"/>
      <c r="D49"/>
      <c r="E49"/>
      <c r="F49"/>
    </row>
    <row r="50" spans="2:6" x14ac:dyDescent="0.25">
      <c r="B50"/>
      <c r="C50"/>
      <c r="D50"/>
      <c r="E50"/>
      <c r="F50"/>
    </row>
    <row r="51" spans="2:6" x14ac:dyDescent="0.25">
      <c r="B51"/>
      <c r="C51"/>
      <c r="D51"/>
      <c r="E51"/>
      <c r="F51"/>
    </row>
    <row r="52" spans="2:6" x14ac:dyDescent="0.25">
      <c r="B52"/>
      <c r="C52"/>
      <c r="D52"/>
      <c r="E52"/>
      <c r="F52"/>
    </row>
    <row r="53" spans="2:6" x14ac:dyDescent="0.25">
      <c r="B53"/>
      <c r="C53"/>
      <c r="D53"/>
      <c r="E53"/>
      <c r="F53"/>
    </row>
    <row r="54" spans="2:6" x14ac:dyDescent="0.25">
      <c r="B54"/>
      <c r="C54"/>
      <c r="D54"/>
      <c r="E54"/>
      <c r="F54"/>
    </row>
    <row r="55" spans="2:6" x14ac:dyDescent="0.25">
      <c r="B55"/>
      <c r="C55"/>
      <c r="D55"/>
      <c r="E55"/>
      <c r="F55"/>
    </row>
    <row r="56" spans="2:6" x14ac:dyDescent="0.25">
      <c r="B56"/>
      <c r="C56"/>
      <c r="D56"/>
      <c r="E56"/>
      <c r="F56"/>
    </row>
    <row r="57" spans="2:6" x14ac:dyDescent="0.25">
      <c r="B57"/>
      <c r="C57"/>
      <c r="D57"/>
      <c r="E57"/>
      <c r="F57"/>
    </row>
    <row r="58" spans="2:6" x14ac:dyDescent="0.25">
      <c r="B58"/>
      <c r="C58"/>
      <c r="D58"/>
      <c r="E58"/>
      <c r="F58"/>
    </row>
    <row r="59" spans="2:6" x14ac:dyDescent="0.25">
      <c r="B59"/>
      <c r="C59"/>
      <c r="D59"/>
      <c r="E59"/>
      <c r="F59"/>
    </row>
    <row r="60" spans="2:6" x14ac:dyDescent="0.25">
      <c r="B60"/>
      <c r="C60"/>
      <c r="D60"/>
      <c r="E60"/>
      <c r="F60"/>
    </row>
    <row r="61" spans="2:6" x14ac:dyDescent="0.25">
      <c r="B61"/>
      <c r="C61"/>
      <c r="D61"/>
      <c r="E61"/>
      <c r="F61"/>
    </row>
    <row r="62" spans="2:6" x14ac:dyDescent="0.25">
      <c r="B62"/>
      <c r="C62"/>
      <c r="D62"/>
      <c r="E62"/>
      <c r="F62"/>
    </row>
    <row r="63" spans="2:6" x14ac:dyDescent="0.25">
      <c r="B63"/>
      <c r="C63"/>
      <c r="D63"/>
      <c r="E63"/>
      <c r="F63"/>
    </row>
    <row r="64" spans="2:6" x14ac:dyDescent="0.25">
      <c r="B64"/>
      <c r="C64"/>
      <c r="D64"/>
      <c r="E64"/>
      <c r="F64"/>
    </row>
    <row r="65" spans="2:6" x14ac:dyDescent="0.25">
      <c r="B65"/>
      <c r="C65"/>
      <c r="D65"/>
      <c r="E65"/>
      <c r="F65"/>
    </row>
    <row r="66" spans="2:6" x14ac:dyDescent="0.25">
      <c r="B66"/>
      <c r="C66"/>
      <c r="D66"/>
      <c r="E66"/>
      <c r="F66"/>
    </row>
    <row r="67" spans="2:6" x14ac:dyDescent="0.25">
      <c r="B67"/>
      <c r="C67"/>
      <c r="D67"/>
      <c r="E67"/>
      <c r="F67"/>
    </row>
    <row r="68" spans="2:6" x14ac:dyDescent="0.25">
      <c r="B68"/>
      <c r="C68"/>
      <c r="D68"/>
      <c r="E68"/>
      <c r="F68"/>
    </row>
    <row r="69" spans="2:6" x14ac:dyDescent="0.25">
      <c r="B69"/>
      <c r="C69"/>
      <c r="D69"/>
      <c r="E69"/>
      <c r="F69"/>
    </row>
    <row r="70" spans="2:6" x14ac:dyDescent="0.25">
      <c r="B70"/>
      <c r="C70"/>
      <c r="D70"/>
      <c r="E70"/>
      <c r="F70"/>
    </row>
    <row r="71" spans="2:6" x14ac:dyDescent="0.25">
      <c r="B71"/>
      <c r="C71"/>
      <c r="D71"/>
      <c r="E71"/>
      <c r="F71"/>
    </row>
    <row r="72" spans="2:6" x14ac:dyDescent="0.25">
      <c r="B72"/>
      <c r="C72"/>
      <c r="D72"/>
      <c r="E72"/>
      <c r="F72"/>
    </row>
    <row r="73" spans="2:6" x14ac:dyDescent="0.25">
      <c r="B73"/>
      <c r="C73"/>
      <c r="D73"/>
      <c r="E73"/>
      <c r="F73"/>
    </row>
    <row r="74" spans="2:6" x14ac:dyDescent="0.25">
      <c r="B74"/>
      <c r="C74"/>
      <c r="D74"/>
      <c r="E74"/>
      <c r="F74"/>
    </row>
    <row r="75" spans="2:6" x14ac:dyDescent="0.25">
      <c r="B75"/>
      <c r="C75"/>
      <c r="D75"/>
      <c r="E75"/>
      <c r="F75"/>
    </row>
    <row r="76" spans="2:6" x14ac:dyDescent="0.25">
      <c r="B76"/>
      <c r="C76"/>
      <c r="D76"/>
      <c r="E76"/>
      <c r="F76"/>
    </row>
    <row r="77" spans="2:6" x14ac:dyDescent="0.25">
      <c r="B77"/>
      <c r="C77"/>
      <c r="D77"/>
      <c r="E77"/>
      <c r="F77"/>
    </row>
    <row r="78" spans="2:6" x14ac:dyDescent="0.25">
      <c r="B78"/>
      <c r="C78"/>
      <c r="D78"/>
      <c r="E78"/>
      <c r="F78"/>
    </row>
    <row r="79" spans="2:6" x14ac:dyDescent="0.25">
      <c r="B79"/>
      <c r="C79"/>
      <c r="D79"/>
      <c r="E79"/>
      <c r="F79"/>
    </row>
    <row r="80" spans="2:6" x14ac:dyDescent="0.25">
      <c r="B80"/>
      <c r="C80"/>
      <c r="D80"/>
      <c r="E80"/>
      <c r="F80"/>
    </row>
    <row r="81" spans="2:6" x14ac:dyDescent="0.25">
      <c r="B81"/>
      <c r="C81"/>
      <c r="D81"/>
      <c r="E81"/>
      <c r="F81"/>
    </row>
    <row r="82" spans="2:6" x14ac:dyDescent="0.25">
      <c r="B82"/>
      <c r="C82"/>
      <c r="D82"/>
      <c r="E82"/>
      <c r="F82"/>
    </row>
    <row r="83" spans="2:6" x14ac:dyDescent="0.25">
      <c r="B83"/>
      <c r="C83"/>
      <c r="D83"/>
      <c r="E83"/>
      <c r="F83"/>
    </row>
    <row r="84" spans="2:6" x14ac:dyDescent="0.25">
      <c r="B84"/>
      <c r="C84"/>
      <c r="D84"/>
      <c r="E84"/>
      <c r="F84"/>
    </row>
    <row r="85" spans="2:6" x14ac:dyDescent="0.25">
      <c r="B85"/>
      <c r="C85"/>
      <c r="D85"/>
      <c r="E85"/>
      <c r="F85"/>
    </row>
    <row r="86" spans="2:6" x14ac:dyDescent="0.25">
      <c r="B86"/>
      <c r="C86"/>
      <c r="D86"/>
      <c r="E86"/>
      <c r="F86"/>
    </row>
    <row r="87" spans="2:6" x14ac:dyDescent="0.25">
      <c r="B87"/>
      <c r="C87"/>
      <c r="D87"/>
      <c r="E87"/>
      <c r="F87"/>
    </row>
    <row r="88" spans="2:6" x14ac:dyDescent="0.25">
      <c r="B88"/>
      <c r="C88"/>
      <c r="D88"/>
      <c r="E88"/>
      <c r="F88"/>
    </row>
    <row r="89" spans="2:6" x14ac:dyDescent="0.25">
      <c r="B89"/>
      <c r="C89"/>
      <c r="D89"/>
      <c r="E89"/>
      <c r="F89"/>
    </row>
    <row r="90" spans="2:6" x14ac:dyDescent="0.25">
      <c r="B90"/>
      <c r="C90"/>
      <c r="D90"/>
      <c r="E90"/>
      <c r="F90"/>
    </row>
    <row r="91" spans="2:6" x14ac:dyDescent="0.25">
      <c r="B91"/>
      <c r="C91"/>
      <c r="D91"/>
      <c r="E91"/>
      <c r="F91"/>
    </row>
    <row r="92" spans="2:6" x14ac:dyDescent="0.25">
      <c r="B92"/>
      <c r="C92"/>
      <c r="D92"/>
      <c r="E92"/>
      <c r="F92"/>
    </row>
    <row r="93" spans="2:6" x14ac:dyDescent="0.25">
      <c r="B93"/>
      <c r="C93"/>
      <c r="D93"/>
      <c r="E93"/>
      <c r="F93"/>
    </row>
    <row r="94" spans="2:6" x14ac:dyDescent="0.25">
      <c r="B94"/>
      <c r="C94"/>
      <c r="D94"/>
      <c r="E94"/>
      <c r="F94"/>
    </row>
    <row r="95" spans="2:6" x14ac:dyDescent="0.25">
      <c r="B95"/>
      <c r="C95"/>
      <c r="D95"/>
      <c r="E95"/>
      <c r="F95"/>
    </row>
    <row r="96" spans="2:6" x14ac:dyDescent="0.25">
      <c r="B96"/>
      <c r="C96"/>
      <c r="D96"/>
      <c r="E96"/>
      <c r="F96"/>
    </row>
    <row r="97" spans="2:6" x14ac:dyDescent="0.25">
      <c r="B97"/>
      <c r="C97"/>
      <c r="D97"/>
      <c r="E97"/>
      <c r="F97"/>
    </row>
    <row r="98" spans="2:6" x14ac:dyDescent="0.25">
      <c r="B98"/>
      <c r="C98"/>
      <c r="D98"/>
      <c r="E98"/>
      <c r="F98"/>
    </row>
    <row r="99" spans="2:6" x14ac:dyDescent="0.25">
      <c r="B99"/>
      <c r="C99"/>
      <c r="D99"/>
      <c r="E99"/>
      <c r="F99"/>
    </row>
    <row r="100" spans="2:6" x14ac:dyDescent="0.25">
      <c r="B100"/>
      <c r="C100"/>
      <c r="D100"/>
      <c r="E100"/>
      <c r="F100"/>
    </row>
    <row r="101" spans="2:6" x14ac:dyDescent="0.25">
      <c r="B101"/>
      <c r="C101"/>
      <c r="D101"/>
      <c r="E101"/>
      <c r="F101"/>
    </row>
    <row r="102" spans="2:6" x14ac:dyDescent="0.25">
      <c r="B102"/>
      <c r="C102"/>
      <c r="D102"/>
      <c r="E102"/>
      <c r="F102"/>
    </row>
    <row r="103" spans="2:6" x14ac:dyDescent="0.25">
      <c r="B103"/>
      <c r="C103"/>
      <c r="D103"/>
      <c r="E103"/>
      <c r="F103"/>
    </row>
    <row r="104" spans="2:6" x14ac:dyDescent="0.25">
      <c r="B104"/>
      <c r="C104"/>
      <c r="D104"/>
      <c r="E104"/>
      <c r="F104"/>
    </row>
    <row r="105" spans="2:6" x14ac:dyDescent="0.25">
      <c r="B105"/>
      <c r="C105"/>
      <c r="D105"/>
      <c r="E105"/>
      <c r="F105"/>
    </row>
    <row r="106" spans="2:6" x14ac:dyDescent="0.25">
      <c r="B106"/>
      <c r="C106"/>
      <c r="D106"/>
      <c r="E106"/>
      <c r="F106"/>
    </row>
    <row r="107" spans="2:6" x14ac:dyDescent="0.25">
      <c r="B107"/>
      <c r="C107"/>
      <c r="D107"/>
      <c r="E107"/>
      <c r="F107"/>
    </row>
    <row r="108" spans="2:6" x14ac:dyDescent="0.25">
      <c r="B108"/>
      <c r="C108"/>
      <c r="D108"/>
      <c r="E108"/>
      <c r="F108"/>
    </row>
    <row r="109" spans="2:6" x14ac:dyDescent="0.25">
      <c r="B109"/>
      <c r="C109"/>
      <c r="D109"/>
      <c r="E109"/>
      <c r="F109"/>
    </row>
    <row r="110" spans="2:6" x14ac:dyDescent="0.25">
      <c r="B110"/>
      <c r="C110"/>
      <c r="D110"/>
      <c r="E110"/>
      <c r="F110"/>
    </row>
    <row r="111" spans="2:6" x14ac:dyDescent="0.25">
      <c r="B111"/>
      <c r="C111"/>
      <c r="D111"/>
      <c r="E111"/>
      <c r="F111"/>
    </row>
    <row r="112" spans="2:6" x14ac:dyDescent="0.25">
      <c r="B112"/>
      <c r="C112"/>
      <c r="D112"/>
      <c r="E112"/>
      <c r="F112"/>
    </row>
    <row r="113" spans="2:6" x14ac:dyDescent="0.25">
      <c r="B113"/>
      <c r="C113"/>
      <c r="D113"/>
      <c r="E113"/>
      <c r="F113"/>
    </row>
    <row r="114" spans="2:6" x14ac:dyDescent="0.25">
      <c r="B114"/>
      <c r="C114"/>
      <c r="D114"/>
      <c r="E114"/>
      <c r="F114"/>
    </row>
    <row r="115" spans="2:6" x14ac:dyDescent="0.25">
      <c r="B115"/>
      <c r="C115"/>
      <c r="D115"/>
      <c r="E115"/>
      <c r="F115"/>
    </row>
    <row r="116" spans="2:6" x14ac:dyDescent="0.25">
      <c r="B116"/>
      <c r="C116"/>
      <c r="D116"/>
      <c r="E116"/>
      <c r="F116"/>
    </row>
    <row r="117" spans="2:6" x14ac:dyDescent="0.25">
      <c r="B117"/>
      <c r="C117"/>
      <c r="D117"/>
      <c r="E117"/>
      <c r="F117"/>
    </row>
    <row r="118" spans="2:6" x14ac:dyDescent="0.25">
      <c r="B118"/>
      <c r="C118"/>
      <c r="D118"/>
      <c r="E118"/>
      <c r="F118"/>
    </row>
    <row r="119" spans="2:6" x14ac:dyDescent="0.25">
      <c r="B119"/>
      <c r="C119"/>
      <c r="D119"/>
      <c r="E119"/>
      <c r="F119"/>
    </row>
    <row r="120" spans="2:6" x14ac:dyDescent="0.25">
      <c r="B120"/>
      <c r="C120"/>
      <c r="D120"/>
      <c r="E120"/>
      <c r="F120"/>
    </row>
    <row r="121" spans="2:6" x14ac:dyDescent="0.25">
      <c r="B121"/>
      <c r="C121"/>
      <c r="D121"/>
      <c r="E121"/>
      <c r="F121"/>
    </row>
    <row r="122" spans="2:6" x14ac:dyDescent="0.25">
      <c r="B122"/>
      <c r="C122"/>
      <c r="D122"/>
      <c r="E122"/>
      <c r="F122"/>
    </row>
    <row r="123" spans="2:6" x14ac:dyDescent="0.25">
      <c r="B123"/>
      <c r="C123"/>
      <c r="D123"/>
      <c r="E123"/>
      <c r="F123"/>
    </row>
    <row r="124" spans="2:6" x14ac:dyDescent="0.25">
      <c r="B124"/>
      <c r="C124"/>
      <c r="D124"/>
      <c r="E124"/>
      <c r="F124"/>
    </row>
    <row r="125" spans="2:6" x14ac:dyDescent="0.25">
      <c r="B125"/>
      <c r="C125"/>
      <c r="D125"/>
      <c r="E125"/>
      <c r="F125"/>
    </row>
    <row r="126" spans="2:6" x14ac:dyDescent="0.25">
      <c r="B126"/>
      <c r="C126"/>
      <c r="D126"/>
      <c r="E126"/>
      <c r="F126"/>
    </row>
    <row r="127" spans="2:6" x14ac:dyDescent="0.25">
      <c r="B127"/>
      <c r="C127"/>
      <c r="D127"/>
      <c r="E127"/>
      <c r="F127"/>
    </row>
    <row r="128" spans="2:6" x14ac:dyDescent="0.25">
      <c r="B128"/>
      <c r="C128"/>
      <c r="D128"/>
      <c r="E128"/>
      <c r="F128"/>
    </row>
    <row r="129" spans="2:6" x14ac:dyDescent="0.25">
      <c r="B129"/>
      <c r="C129"/>
      <c r="D129"/>
      <c r="E129"/>
      <c r="F129"/>
    </row>
    <row r="130" spans="2:6" x14ac:dyDescent="0.25">
      <c r="B130"/>
      <c r="C130"/>
      <c r="D130"/>
      <c r="E130"/>
      <c r="F130"/>
    </row>
    <row r="131" spans="2:6" x14ac:dyDescent="0.25">
      <c r="B131"/>
      <c r="C131"/>
      <c r="D131"/>
      <c r="E131"/>
      <c r="F131"/>
    </row>
    <row r="132" spans="2:6" x14ac:dyDescent="0.25">
      <c r="B132"/>
      <c r="C132"/>
      <c r="D132"/>
      <c r="E132"/>
      <c r="F132"/>
    </row>
    <row r="133" spans="2:6" x14ac:dyDescent="0.25">
      <c r="B133"/>
      <c r="C133"/>
      <c r="D133"/>
      <c r="E133"/>
      <c r="F133"/>
    </row>
    <row r="134" spans="2:6" x14ac:dyDescent="0.25">
      <c r="B134"/>
      <c r="C134"/>
      <c r="D134"/>
      <c r="E134"/>
      <c r="F134"/>
    </row>
    <row r="135" spans="2:6" x14ac:dyDescent="0.25">
      <c r="B135"/>
      <c r="C135"/>
      <c r="D135"/>
      <c r="E135"/>
      <c r="F135"/>
    </row>
    <row r="136" spans="2:6" x14ac:dyDescent="0.25">
      <c r="B136"/>
      <c r="C136"/>
      <c r="D136"/>
      <c r="E136"/>
      <c r="F136"/>
    </row>
    <row r="137" spans="2:6" x14ac:dyDescent="0.25">
      <c r="B137"/>
      <c r="C137"/>
      <c r="D137"/>
      <c r="E137"/>
      <c r="F137"/>
    </row>
    <row r="138" spans="2:6" x14ac:dyDescent="0.25">
      <c r="B138"/>
      <c r="C138"/>
      <c r="D138"/>
      <c r="E138"/>
      <c r="F138"/>
    </row>
    <row r="139" spans="2:6" x14ac:dyDescent="0.25">
      <c r="B139"/>
      <c r="C139"/>
      <c r="D139"/>
      <c r="E139"/>
      <c r="F139"/>
    </row>
    <row r="140" spans="2:6" x14ac:dyDescent="0.25">
      <c r="B140"/>
      <c r="C140"/>
      <c r="D140"/>
      <c r="E140"/>
      <c r="F140"/>
    </row>
    <row r="141" spans="2:6" x14ac:dyDescent="0.25">
      <c r="B141"/>
      <c r="C141"/>
      <c r="D141"/>
      <c r="E141"/>
      <c r="F141"/>
    </row>
    <row r="142" spans="2:6" x14ac:dyDescent="0.25">
      <c r="B142"/>
      <c r="C142"/>
      <c r="D142"/>
      <c r="E142"/>
      <c r="F142"/>
    </row>
    <row r="143" spans="2:6" x14ac:dyDescent="0.25">
      <c r="B143"/>
      <c r="C143"/>
      <c r="D143"/>
      <c r="E143"/>
      <c r="F143"/>
    </row>
    <row r="144" spans="2:6" x14ac:dyDescent="0.25">
      <c r="B144"/>
      <c r="C144"/>
      <c r="D144"/>
      <c r="E144"/>
      <c r="F144"/>
    </row>
    <row r="145" spans="2:6" x14ac:dyDescent="0.25">
      <c r="B145"/>
      <c r="C145"/>
      <c r="D145"/>
      <c r="E145"/>
      <c r="F145"/>
    </row>
    <row r="146" spans="2:6" x14ac:dyDescent="0.25">
      <c r="B146"/>
      <c r="C146"/>
      <c r="D146"/>
      <c r="E146"/>
      <c r="F146"/>
    </row>
    <row r="147" spans="2:6" x14ac:dyDescent="0.25">
      <c r="B147"/>
      <c r="C147"/>
      <c r="D147"/>
      <c r="E147"/>
      <c r="F147"/>
    </row>
    <row r="148" spans="2:6" x14ac:dyDescent="0.25">
      <c r="B148"/>
      <c r="C148"/>
      <c r="D148"/>
      <c r="E148"/>
      <c r="F148"/>
    </row>
    <row r="149" spans="2:6" x14ac:dyDescent="0.25">
      <c r="B149"/>
      <c r="C149"/>
      <c r="D149"/>
      <c r="E149"/>
      <c r="F149"/>
    </row>
    <row r="150" spans="2:6" x14ac:dyDescent="0.25">
      <c r="B150"/>
      <c r="C150"/>
      <c r="D150"/>
      <c r="E150"/>
      <c r="F150"/>
    </row>
    <row r="151" spans="2:6" x14ac:dyDescent="0.25">
      <c r="B151"/>
      <c r="C151"/>
      <c r="D151"/>
      <c r="E151"/>
      <c r="F151"/>
    </row>
    <row r="152" spans="2:6" x14ac:dyDescent="0.25">
      <c r="B152"/>
      <c r="C152"/>
      <c r="D152"/>
      <c r="E152"/>
      <c r="F152"/>
    </row>
    <row r="153" spans="2:6" x14ac:dyDescent="0.25">
      <c r="B153"/>
      <c r="C153"/>
      <c r="D153"/>
      <c r="E153"/>
      <c r="F153"/>
    </row>
    <row r="154" spans="2:6" x14ac:dyDescent="0.25">
      <c r="B154"/>
      <c r="C154"/>
      <c r="D154"/>
      <c r="E154"/>
      <c r="F154"/>
    </row>
    <row r="155" spans="2:6" x14ac:dyDescent="0.25">
      <c r="B155"/>
      <c r="C155"/>
      <c r="D155"/>
      <c r="E155"/>
      <c r="F155"/>
    </row>
    <row r="156" spans="2:6" x14ac:dyDescent="0.25">
      <c r="B156"/>
      <c r="C156"/>
      <c r="D156"/>
      <c r="E156"/>
      <c r="F156"/>
    </row>
    <row r="157" spans="2:6" x14ac:dyDescent="0.25">
      <c r="B157"/>
      <c r="C157"/>
      <c r="D157"/>
      <c r="E157"/>
      <c r="F157"/>
    </row>
    <row r="158" spans="2:6" x14ac:dyDescent="0.25">
      <c r="B158"/>
      <c r="C158"/>
      <c r="D158"/>
      <c r="E158"/>
      <c r="F158"/>
    </row>
    <row r="159" spans="2:6" x14ac:dyDescent="0.25">
      <c r="B159"/>
      <c r="C159"/>
      <c r="D159"/>
      <c r="E159"/>
      <c r="F159"/>
    </row>
    <row r="160" spans="2:6" x14ac:dyDescent="0.25">
      <c r="B160"/>
      <c r="C160"/>
      <c r="D160"/>
      <c r="E160"/>
      <c r="F160"/>
    </row>
    <row r="161" spans="2:6" x14ac:dyDescent="0.25">
      <c r="B161"/>
      <c r="C161"/>
      <c r="D161"/>
      <c r="E161"/>
      <c r="F161"/>
    </row>
    <row r="162" spans="2:6" x14ac:dyDescent="0.25">
      <c r="B162"/>
      <c r="C162"/>
      <c r="D162"/>
      <c r="E162"/>
      <c r="F162"/>
    </row>
    <row r="163" spans="2:6" x14ac:dyDescent="0.25">
      <c r="B163"/>
      <c r="C163"/>
      <c r="D163"/>
      <c r="E163"/>
      <c r="F163"/>
    </row>
    <row r="164" spans="2:6" x14ac:dyDescent="0.25">
      <c r="B164"/>
      <c r="C164"/>
      <c r="D164"/>
      <c r="E164"/>
      <c r="F164"/>
    </row>
    <row r="165" spans="2:6" x14ac:dyDescent="0.25">
      <c r="B165"/>
      <c r="C165"/>
      <c r="D165"/>
      <c r="E165"/>
      <c r="F165"/>
    </row>
    <row r="166" spans="2:6" x14ac:dyDescent="0.25">
      <c r="B166"/>
      <c r="C166"/>
      <c r="D166"/>
      <c r="E166"/>
      <c r="F166"/>
    </row>
    <row r="167" spans="2:6" x14ac:dyDescent="0.25">
      <c r="B167"/>
      <c r="C167"/>
      <c r="D167"/>
      <c r="E167"/>
      <c r="F167"/>
    </row>
    <row r="168" spans="2:6" x14ac:dyDescent="0.25">
      <c r="B168"/>
      <c r="C168"/>
      <c r="D168"/>
      <c r="E168"/>
      <c r="F168"/>
    </row>
    <row r="169" spans="2:6" x14ac:dyDescent="0.25">
      <c r="B169"/>
      <c r="C169"/>
      <c r="D169"/>
      <c r="E169"/>
      <c r="F169"/>
    </row>
    <row r="170" spans="2:6" x14ac:dyDescent="0.25">
      <c r="B170"/>
      <c r="C170"/>
      <c r="D170"/>
      <c r="E170"/>
      <c r="F170"/>
    </row>
    <row r="171" spans="2:6" x14ac:dyDescent="0.25">
      <c r="B171"/>
      <c r="C171"/>
      <c r="D171"/>
      <c r="E171"/>
      <c r="F171"/>
    </row>
    <row r="172" spans="2:6" x14ac:dyDescent="0.25">
      <c r="B172"/>
      <c r="C172"/>
      <c r="D172"/>
      <c r="E172"/>
      <c r="F172"/>
    </row>
    <row r="173" spans="2:6" x14ac:dyDescent="0.25">
      <c r="B173"/>
      <c r="C173"/>
      <c r="D173"/>
      <c r="E173"/>
      <c r="F173"/>
    </row>
    <row r="174" spans="2:6" x14ac:dyDescent="0.25">
      <c r="B174"/>
      <c r="C174"/>
      <c r="D174"/>
      <c r="E174"/>
      <c r="F174"/>
    </row>
    <row r="175" spans="2:6" x14ac:dyDescent="0.25">
      <c r="B175"/>
      <c r="C175"/>
      <c r="D175"/>
      <c r="E175"/>
      <c r="F175"/>
    </row>
    <row r="176" spans="2:6" x14ac:dyDescent="0.25">
      <c r="B176"/>
      <c r="C176"/>
      <c r="D176"/>
      <c r="E176"/>
      <c r="F176"/>
    </row>
    <row r="177" spans="2:6" x14ac:dyDescent="0.25">
      <c r="B177"/>
      <c r="C177"/>
      <c r="D177"/>
      <c r="E177"/>
      <c r="F177"/>
    </row>
    <row r="178" spans="2:6" x14ac:dyDescent="0.25">
      <c r="B178"/>
      <c r="C178"/>
      <c r="D178"/>
      <c r="E178"/>
      <c r="F178"/>
    </row>
    <row r="179" spans="2:6" x14ac:dyDescent="0.25">
      <c r="B179"/>
      <c r="C179"/>
      <c r="D179"/>
      <c r="E179"/>
      <c r="F179"/>
    </row>
    <row r="180" spans="2:6" x14ac:dyDescent="0.25">
      <c r="B180"/>
      <c r="C180"/>
      <c r="D180"/>
      <c r="E180"/>
      <c r="F180"/>
    </row>
    <row r="181" spans="2:6" x14ac:dyDescent="0.25">
      <c r="B181"/>
      <c r="C181"/>
      <c r="D181"/>
      <c r="E181"/>
      <c r="F181"/>
    </row>
    <row r="182" spans="2:6" x14ac:dyDescent="0.25">
      <c r="B182"/>
      <c r="C182"/>
      <c r="D182"/>
      <c r="E182"/>
      <c r="F182"/>
    </row>
    <row r="183" spans="2:6" x14ac:dyDescent="0.25">
      <c r="B183"/>
      <c r="C183"/>
      <c r="D183"/>
      <c r="E183"/>
      <c r="F183"/>
    </row>
    <row r="184" spans="2:6" x14ac:dyDescent="0.25">
      <c r="B184"/>
      <c r="C184"/>
      <c r="D184"/>
      <c r="E184"/>
      <c r="F184"/>
    </row>
    <row r="185" spans="2:6" x14ac:dyDescent="0.25">
      <c r="B185"/>
      <c r="C185"/>
      <c r="D185"/>
      <c r="E185"/>
      <c r="F185"/>
    </row>
    <row r="186" spans="2:6" x14ac:dyDescent="0.25">
      <c r="B186"/>
      <c r="C186"/>
      <c r="D186"/>
      <c r="E186"/>
      <c r="F186"/>
    </row>
    <row r="187" spans="2:6" x14ac:dyDescent="0.25">
      <c r="B187"/>
      <c r="C187"/>
      <c r="D187"/>
      <c r="E187"/>
      <c r="F187"/>
    </row>
    <row r="188" spans="2:6" x14ac:dyDescent="0.25">
      <c r="B188"/>
      <c r="C188"/>
      <c r="D188"/>
      <c r="E188"/>
      <c r="F188"/>
    </row>
    <row r="189" spans="2:6" x14ac:dyDescent="0.25">
      <c r="B189"/>
      <c r="C189"/>
      <c r="D189"/>
      <c r="E189"/>
      <c r="F189"/>
    </row>
    <row r="190" spans="2:6" x14ac:dyDescent="0.25">
      <c r="B190"/>
      <c r="C190"/>
      <c r="D190"/>
      <c r="E190"/>
      <c r="F190"/>
    </row>
    <row r="191" spans="2:6" x14ac:dyDescent="0.25">
      <c r="B191"/>
      <c r="C191"/>
      <c r="D191"/>
      <c r="E191"/>
      <c r="F191"/>
    </row>
    <row r="192" spans="2:6" x14ac:dyDescent="0.25">
      <c r="B192"/>
      <c r="C192"/>
      <c r="D192"/>
      <c r="E192"/>
      <c r="F192"/>
    </row>
    <row r="193" spans="2:6" x14ac:dyDescent="0.25">
      <c r="B193"/>
      <c r="C193"/>
      <c r="D193"/>
      <c r="E193"/>
      <c r="F193"/>
    </row>
    <row r="194" spans="2:6" x14ac:dyDescent="0.25">
      <c r="B194"/>
      <c r="C194"/>
      <c r="D194"/>
      <c r="E194"/>
      <c r="F194"/>
    </row>
    <row r="195" spans="2:6" x14ac:dyDescent="0.25">
      <c r="B195"/>
      <c r="C195"/>
      <c r="D195"/>
      <c r="E195"/>
      <c r="F195"/>
    </row>
    <row r="196" spans="2:6" x14ac:dyDescent="0.25">
      <c r="B196"/>
      <c r="C196"/>
      <c r="D196"/>
      <c r="E196"/>
      <c r="F196"/>
    </row>
    <row r="197" spans="2:6" x14ac:dyDescent="0.25">
      <c r="B197"/>
      <c r="C197"/>
      <c r="D197"/>
      <c r="E197"/>
      <c r="F197"/>
    </row>
    <row r="198" spans="2:6" x14ac:dyDescent="0.25">
      <c r="B198"/>
      <c r="C198"/>
      <c r="D198"/>
      <c r="E198"/>
      <c r="F198"/>
    </row>
    <row r="199" spans="2:6" x14ac:dyDescent="0.25">
      <c r="B199"/>
      <c r="C199"/>
      <c r="D199"/>
      <c r="E199"/>
      <c r="F199"/>
    </row>
    <row r="200" spans="2:6" x14ac:dyDescent="0.25">
      <c r="B200"/>
      <c r="C200"/>
      <c r="D200"/>
      <c r="E200"/>
      <c r="F200"/>
    </row>
    <row r="201" spans="2:6" x14ac:dyDescent="0.25">
      <c r="B201"/>
      <c r="C201"/>
      <c r="D201"/>
      <c r="E201"/>
      <c r="F201"/>
    </row>
    <row r="202" spans="2:6" x14ac:dyDescent="0.25">
      <c r="B202"/>
      <c r="C202"/>
      <c r="D202"/>
      <c r="E202"/>
      <c r="F202"/>
    </row>
    <row r="203" spans="2:6" x14ac:dyDescent="0.25">
      <c r="B203"/>
      <c r="C203"/>
      <c r="D203"/>
      <c r="E203"/>
      <c r="F203"/>
    </row>
    <row r="204" spans="2:6" x14ac:dyDescent="0.25">
      <c r="B204"/>
      <c r="C204"/>
      <c r="D204"/>
      <c r="E204"/>
      <c r="F204"/>
    </row>
    <row r="205" spans="2:6" x14ac:dyDescent="0.25">
      <c r="B205"/>
      <c r="C205"/>
      <c r="D205"/>
      <c r="E205"/>
      <c r="F205"/>
    </row>
    <row r="206" spans="2:6" x14ac:dyDescent="0.25">
      <c r="B206"/>
      <c r="C206"/>
      <c r="D206"/>
      <c r="E206"/>
      <c r="F206"/>
    </row>
    <row r="207" spans="2:6" x14ac:dyDescent="0.25">
      <c r="B207"/>
      <c r="C207"/>
      <c r="D207"/>
      <c r="E207"/>
      <c r="F207"/>
    </row>
    <row r="208" spans="2:6" x14ac:dyDescent="0.25">
      <c r="B208"/>
      <c r="C208"/>
      <c r="D208"/>
      <c r="E208"/>
      <c r="F208"/>
    </row>
    <row r="209" spans="2:6" x14ac:dyDescent="0.25">
      <c r="B209"/>
      <c r="C209"/>
      <c r="D209"/>
      <c r="E209"/>
      <c r="F209"/>
    </row>
    <row r="210" spans="2:6" x14ac:dyDescent="0.25">
      <c r="B210"/>
      <c r="C210"/>
      <c r="D210"/>
      <c r="E210"/>
      <c r="F210"/>
    </row>
    <row r="211" spans="2:6" x14ac:dyDescent="0.25">
      <c r="B211"/>
      <c r="C211"/>
      <c r="D211"/>
      <c r="E211"/>
      <c r="F211"/>
    </row>
    <row r="212" spans="2:6" x14ac:dyDescent="0.25">
      <c r="B212"/>
      <c r="C212"/>
      <c r="D212"/>
      <c r="E212"/>
      <c r="F212"/>
    </row>
    <row r="213" spans="2:6" x14ac:dyDescent="0.25">
      <c r="B213"/>
      <c r="C213"/>
      <c r="D213"/>
      <c r="E213"/>
      <c r="F213"/>
    </row>
    <row r="214" spans="2:6" x14ac:dyDescent="0.25">
      <c r="B214"/>
      <c r="C214"/>
      <c r="D214"/>
      <c r="E214"/>
      <c r="F214"/>
    </row>
    <row r="215" spans="2:6" x14ac:dyDescent="0.25">
      <c r="B215"/>
      <c r="C215"/>
      <c r="D215"/>
      <c r="E215"/>
      <c r="F215"/>
    </row>
    <row r="216" spans="2:6" x14ac:dyDescent="0.25">
      <c r="B216"/>
      <c r="C216"/>
      <c r="D216"/>
      <c r="E216"/>
      <c r="F216"/>
    </row>
    <row r="217" spans="2:6" x14ac:dyDescent="0.25">
      <c r="B217"/>
      <c r="C217"/>
      <c r="D217"/>
      <c r="E217"/>
      <c r="F217"/>
    </row>
    <row r="218" spans="2:6" x14ac:dyDescent="0.25">
      <c r="B218"/>
      <c r="C218"/>
      <c r="D218"/>
      <c r="E218"/>
      <c r="F218"/>
    </row>
    <row r="219" spans="2:6" x14ac:dyDescent="0.25">
      <c r="B219"/>
      <c r="C219"/>
      <c r="D219"/>
      <c r="E219"/>
      <c r="F219"/>
    </row>
    <row r="220" spans="2:6" x14ac:dyDescent="0.25">
      <c r="B220"/>
      <c r="C220"/>
      <c r="D220"/>
      <c r="E220"/>
      <c r="F220"/>
    </row>
    <row r="221" spans="2:6" x14ac:dyDescent="0.25">
      <c r="B221"/>
      <c r="C221"/>
      <c r="D221"/>
      <c r="E221"/>
      <c r="F221"/>
    </row>
    <row r="222" spans="2:6" x14ac:dyDescent="0.25">
      <c r="B222"/>
      <c r="C222"/>
      <c r="D222"/>
      <c r="E222"/>
      <c r="F222"/>
    </row>
    <row r="223" spans="2:6" x14ac:dyDescent="0.25">
      <c r="B223"/>
      <c r="C223"/>
      <c r="D223"/>
      <c r="E223"/>
      <c r="F223"/>
    </row>
    <row r="224" spans="2:6" x14ac:dyDescent="0.25">
      <c r="B224"/>
      <c r="C224"/>
      <c r="D224"/>
      <c r="E224"/>
      <c r="F224"/>
    </row>
    <row r="225" spans="2:6" x14ac:dyDescent="0.25">
      <c r="B225"/>
      <c r="C225"/>
      <c r="D225"/>
      <c r="E225"/>
      <c r="F225"/>
    </row>
    <row r="226" spans="2:6" x14ac:dyDescent="0.25">
      <c r="B226"/>
      <c r="C226"/>
      <c r="D226"/>
      <c r="E226"/>
      <c r="F226"/>
    </row>
    <row r="227" spans="2:6" x14ac:dyDescent="0.25">
      <c r="B227"/>
      <c r="C227"/>
      <c r="D227"/>
      <c r="E227"/>
      <c r="F227"/>
    </row>
    <row r="228" spans="2:6" x14ac:dyDescent="0.25">
      <c r="B228"/>
      <c r="C228"/>
      <c r="D228"/>
      <c r="E228"/>
      <c r="F228"/>
    </row>
    <row r="229" spans="2:6" x14ac:dyDescent="0.25">
      <c r="B229"/>
      <c r="C229"/>
      <c r="D229"/>
      <c r="E229"/>
      <c r="F229"/>
    </row>
    <row r="230" spans="2:6" x14ac:dyDescent="0.25">
      <c r="B230"/>
      <c r="C230"/>
      <c r="D230"/>
      <c r="E230"/>
      <c r="F230"/>
    </row>
    <row r="231" spans="2:6" x14ac:dyDescent="0.25">
      <c r="B231"/>
      <c r="C231"/>
      <c r="D231"/>
      <c r="E231"/>
      <c r="F231"/>
    </row>
    <row r="232" spans="2:6" x14ac:dyDescent="0.25">
      <c r="B232"/>
      <c r="C232"/>
      <c r="D232"/>
      <c r="E232"/>
      <c r="F232"/>
    </row>
    <row r="233" spans="2:6" x14ac:dyDescent="0.25">
      <c r="B233"/>
      <c r="C233"/>
      <c r="D233"/>
      <c r="E233"/>
      <c r="F233"/>
    </row>
    <row r="234" spans="2:6" x14ac:dyDescent="0.25">
      <c r="B234"/>
      <c r="C234"/>
      <c r="D234"/>
      <c r="E234"/>
      <c r="F234"/>
    </row>
    <row r="235" spans="2:6" x14ac:dyDescent="0.25">
      <c r="B235"/>
      <c r="C235"/>
      <c r="D235"/>
      <c r="E235"/>
      <c r="F235"/>
    </row>
    <row r="236" spans="2:6" x14ac:dyDescent="0.25">
      <c r="B236"/>
      <c r="C236"/>
      <c r="D236"/>
      <c r="E236"/>
      <c r="F236"/>
    </row>
    <row r="237" spans="2:6" x14ac:dyDescent="0.25">
      <c r="B237"/>
      <c r="C237"/>
      <c r="D237"/>
      <c r="E237"/>
      <c r="F237"/>
    </row>
    <row r="238" spans="2:6" x14ac:dyDescent="0.25">
      <c r="B238"/>
      <c r="C238"/>
      <c r="D238"/>
      <c r="E238"/>
      <c r="F238"/>
    </row>
    <row r="239" spans="2:6" x14ac:dyDescent="0.25">
      <c r="B239"/>
      <c r="C239"/>
      <c r="D239"/>
      <c r="E239"/>
      <c r="F239"/>
    </row>
    <row r="240" spans="2:6" x14ac:dyDescent="0.25">
      <c r="B240"/>
      <c r="C240"/>
      <c r="D240"/>
      <c r="E240"/>
      <c r="F240"/>
    </row>
    <row r="241" spans="2:6" x14ac:dyDescent="0.25">
      <c r="B241"/>
      <c r="C241"/>
      <c r="D241"/>
      <c r="E241"/>
      <c r="F241"/>
    </row>
    <row r="242" spans="2:6" x14ac:dyDescent="0.25">
      <c r="B242"/>
      <c r="C242"/>
      <c r="D242"/>
      <c r="E242"/>
      <c r="F242"/>
    </row>
    <row r="243" spans="2:6" x14ac:dyDescent="0.25">
      <c r="B243"/>
      <c r="C243"/>
      <c r="D243"/>
      <c r="E243"/>
      <c r="F243"/>
    </row>
    <row r="244" spans="2:6" x14ac:dyDescent="0.25">
      <c r="B244"/>
      <c r="C244"/>
      <c r="D244"/>
      <c r="E244"/>
      <c r="F244"/>
    </row>
    <row r="245" spans="2:6" x14ac:dyDescent="0.25">
      <c r="B245"/>
      <c r="C245"/>
      <c r="D245"/>
      <c r="E245"/>
      <c r="F245"/>
    </row>
    <row r="246" spans="2:6" x14ac:dyDescent="0.25">
      <c r="B246"/>
      <c r="C246"/>
      <c r="D246"/>
      <c r="E246"/>
      <c r="F246"/>
    </row>
    <row r="247" spans="2:6" x14ac:dyDescent="0.25">
      <c r="B247"/>
      <c r="C247"/>
      <c r="D247"/>
      <c r="E247"/>
      <c r="F247"/>
    </row>
    <row r="248" spans="2:6" x14ac:dyDescent="0.25">
      <c r="B248"/>
      <c r="C248"/>
      <c r="D248"/>
      <c r="E248"/>
      <c r="F248"/>
    </row>
    <row r="249" spans="2:6" x14ac:dyDescent="0.25">
      <c r="B249"/>
      <c r="C249"/>
      <c r="D249"/>
      <c r="E249"/>
      <c r="F249"/>
    </row>
    <row r="250" spans="2:6" x14ac:dyDescent="0.25">
      <c r="B250"/>
      <c r="C250"/>
      <c r="D250"/>
      <c r="E250"/>
      <c r="F250"/>
    </row>
    <row r="251" spans="2:6" x14ac:dyDescent="0.25">
      <c r="B251"/>
      <c r="C251"/>
      <c r="D251"/>
      <c r="E251"/>
      <c r="F251"/>
    </row>
    <row r="252" spans="2:6" x14ac:dyDescent="0.25">
      <c r="B252"/>
      <c r="C252"/>
      <c r="D252"/>
      <c r="E252"/>
      <c r="F252"/>
    </row>
    <row r="253" spans="2:6" x14ac:dyDescent="0.25">
      <c r="B253"/>
      <c r="C253"/>
      <c r="D253"/>
      <c r="E253"/>
      <c r="F253"/>
    </row>
    <row r="254" spans="2:6" x14ac:dyDescent="0.25">
      <c r="B254"/>
      <c r="C254"/>
      <c r="D254"/>
      <c r="E254"/>
      <c r="F254"/>
    </row>
    <row r="255" spans="2:6" x14ac:dyDescent="0.25">
      <c r="B255"/>
      <c r="C255"/>
      <c r="D255"/>
      <c r="E255"/>
      <c r="F255"/>
    </row>
    <row r="256" spans="2:6" x14ac:dyDescent="0.25">
      <c r="B256"/>
      <c r="C256"/>
      <c r="D256"/>
      <c r="E256"/>
      <c r="F256"/>
    </row>
    <row r="257" spans="2:6" x14ac:dyDescent="0.25">
      <c r="B257"/>
      <c r="C257"/>
      <c r="D257"/>
      <c r="E257"/>
      <c r="F257"/>
    </row>
    <row r="258" spans="2:6" x14ac:dyDescent="0.25">
      <c r="B258"/>
      <c r="C258"/>
      <c r="D258"/>
      <c r="E258"/>
      <c r="F258"/>
    </row>
    <row r="259" spans="2:6" x14ac:dyDescent="0.25">
      <c r="B259"/>
      <c r="C259"/>
      <c r="D259"/>
      <c r="E259"/>
      <c r="F259"/>
    </row>
    <row r="260" spans="2:6" x14ac:dyDescent="0.25">
      <c r="B260"/>
      <c r="C260"/>
      <c r="D260"/>
      <c r="E260"/>
      <c r="F260"/>
    </row>
    <row r="261" spans="2:6" x14ac:dyDescent="0.25">
      <c r="B261"/>
      <c r="C261"/>
      <c r="D261"/>
      <c r="E261"/>
      <c r="F261"/>
    </row>
    <row r="262" spans="2:6" x14ac:dyDescent="0.25">
      <c r="B262"/>
      <c r="C262"/>
      <c r="D262"/>
      <c r="E262"/>
      <c r="F262"/>
    </row>
    <row r="263" spans="2:6" x14ac:dyDescent="0.25">
      <c r="B263"/>
      <c r="C263"/>
      <c r="D263"/>
      <c r="E263"/>
      <c r="F263"/>
    </row>
    <row r="264" spans="2:6" x14ac:dyDescent="0.25">
      <c r="B264"/>
      <c r="C264"/>
      <c r="D264"/>
      <c r="E264"/>
      <c r="F264"/>
    </row>
    <row r="265" spans="2:6" x14ac:dyDescent="0.25">
      <c r="B265"/>
      <c r="C265"/>
      <c r="D265"/>
      <c r="E265"/>
      <c r="F265"/>
    </row>
    <row r="266" spans="2:6" x14ac:dyDescent="0.25">
      <c r="B266"/>
      <c r="C266"/>
      <c r="D266"/>
      <c r="E266"/>
      <c r="F266"/>
    </row>
    <row r="267" spans="2:6" x14ac:dyDescent="0.25">
      <c r="B267"/>
      <c r="C267"/>
      <c r="D267"/>
      <c r="E267"/>
      <c r="F267"/>
    </row>
    <row r="268" spans="2:6" x14ac:dyDescent="0.25">
      <c r="B268"/>
      <c r="C268"/>
      <c r="D268"/>
      <c r="E268"/>
      <c r="F268"/>
    </row>
    <row r="269" spans="2:6" x14ac:dyDescent="0.25">
      <c r="B269"/>
      <c r="C269"/>
      <c r="D269"/>
      <c r="E269"/>
      <c r="F269"/>
    </row>
    <row r="270" spans="2:6" x14ac:dyDescent="0.25">
      <c r="B270"/>
      <c r="C270"/>
      <c r="D270"/>
      <c r="E270"/>
      <c r="F270"/>
    </row>
    <row r="271" spans="2:6" x14ac:dyDescent="0.25">
      <c r="B271"/>
      <c r="C271"/>
      <c r="D271"/>
      <c r="E271"/>
      <c r="F271"/>
    </row>
    <row r="272" spans="2:6" x14ac:dyDescent="0.25">
      <c r="B272"/>
      <c r="C272"/>
      <c r="D272"/>
      <c r="E272"/>
      <c r="F272"/>
    </row>
    <row r="273" spans="2:6" x14ac:dyDescent="0.25">
      <c r="B273"/>
      <c r="C273"/>
      <c r="D273"/>
      <c r="E273"/>
      <c r="F273"/>
    </row>
    <row r="274" spans="2:6" x14ac:dyDescent="0.25">
      <c r="B274"/>
      <c r="C274"/>
      <c r="D274"/>
      <c r="E274"/>
      <c r="F274"/>
    </row>
    <row r="275" spans="2:6" x14ac:dyDescent="0.25">
      <c r="B275"/>
      <c r="C275"/>
      <c r="D275"/>
      <c r="E275"/>
      <c r="F275"/>
    </row>
    <row r="276" spans="2:6" x14ac:dyDescent="0.25">
      <c r="B276"/>
      <c r="C276"/>
      <c r="D276"/>
      <c r="E276"/>
      <c r="F276"/>
    </row>
    <row r="277" spans="2:6" x14ac:dyDescent="0.25">
      <c r="B277"/>
      <c r="C277"/>
      <c r="D277"/>
      <c r="E277"/>
      <c r="F277"/>
    </row>
    <row r="278" spans="2:6" x14ac:dyDescent="0.25">
      <c r="B278"/>
      <c r="C278"/>
      <c r="D278"/>
      <c r="E278"/>
      <c r="F278"/>
    </row>
    <row r="279" spans="2:6" x14ac:dyDescent="0.25">
      <c r="B279"/>
      <c r="C279"/>
      <c r="D279"/>
      <c r="E279"/>
      <c r="F279"/>
    </row>
    <row r="280" spans="2:6" x14ac:dyDescent="0.25">
      <c r="B280"/>
      <c r="C280"/>
      <c r="D280"/>
      <c r="E280"/>
      <c r="F280"/>
    </row>
    <row r="281" spans="2:6" x14ac:dyDescent="0.25">
      <c r="B281"/>
      <c r="C281"/>
      <c r="D281"/>
      <c r="E281"/>
      <c r="F281"/>
    </row>
    <row r="282" spans="2:6" x14ac:dyDescent="0.25">
      <c r="B282"/>
      <c r="C282"/>
      <c r="D282"/>
      <c r="E282"/>
      <c r="F282"/>
    </row>
    <row r="283" spans="2:6" x14ac:dyDescent="0.25">
      <c r="B283"/>
      <c r="C283"/>
      <c r="D283"/>
      <c r="E283"/>
      <c r="F283"/>
    </row>
    <row r="284" spans="2:6" x14ac:dyDescent="0.25">
      <c r="B284"/>
      <c r="C284"/>
      <c r="D284"/>
      <c r="E284"/>
      <c r="F284"/>
    </row>
    <row r="285" spans="2:6" x14ac:dyDescent="0.25">
      <c r="B285"/>
      <c r="C285"/>
      <c r="D285"/>
      <c r="E285"/>
      <c r="F285"/>
    </row>
    <row r="286" spans="2:6" x14ac:dyDescent="0.25">
      <c r="B286"/>
      <c r="C286"/>
      <c r="D286"/>
      <c r="E286"/>
      <c r="F286"/>
    </row>
    <row r="287" spans="2:6" x14ac:dyDescent="0.25">
      <c r="B287"/>
      <c r="C287"/>
      <c r="D287"/>
      <c r="E287"/>
      <c r="F287"/>
    </row>
    <row r="288" spans="2:6" x14ac:dyDescent="0.25">
      <c r="B288"/>
      <c r="C288"/>
      <c r="D288"/>
      <c r="E288"/>
      <c r="F288"/>
    </row>
    <row r="289" spans="2:6" x14ac:dyDescent="0.25">
      <c r="B289"/>
      <c r="C289"/>
      <c r="D289"/>
      <c r="E289"/>
      <c r="F289"/>
    </row>
    <row r="290" spans="2:6" x14ac:dyDescent="0.25">
      <c r="B290"/>
      <c r="C290"/>
      <c r="D290"/>
      <c r="E290"/>
      <c r="F290"/>
    </row>
    <row r="291" spans="2:6" x14ac:dyDescent="0.25">
      <c r="B291"/>
      <c r="C291"/>
      <c r="D291"/>
      <c r="E291"/>
      <c r="F291"/>
    </row>
    <row r="292" spans="2:6" x14ac:dyDescent="0.25">
      <c r="B292"/>
      <c r="C292"/>
      <c r="D292"/>
      <c r="E292"/>
      <c r="F292"/>
    </row>
    <row r="293" spans="2:6" x14ac:dyDescent="0.25">
      <c r="B293"/>
      <c r="C293"/>
      <c r="D293"/>
      <c r="E293"/>
      <c r="F293"/>
    </row>
    <row r="294" spans="2:6" x14ac:dyDescent="0.25">
      <c r="B294"/>
      <c r="C294"/>
      <c r="D294"/>
      <c r="E294"/>
      <c r="F294"/>
    </row>
    <row r="295" spans="2:6" x14ac:dyDescent="0.25">
      <c r="B295"/>
      <c r="C295"/>
      <c r="D295"/>
      <c r="E295"/>
      <c r="F295"/>
    </row>
    <row r="296" spans="2:6" x14ac:dyDescent="0.25">
      <c r="B296"/>
      <c r="C296"/>
      <c r="D296"/>
      <c r="E296"/>
      <c r="F296"/>
    </row>
    <row r="297" spans="2:6" x14ac:dyDescent="0.25">
      <c r="B297"/>
      <c r="C297"/>
      <c r="D297"/>
      <c r="E297"/>
      <c r="F297"/>
    </row>
    <row r="298" spans="2:6" x14ac:dyDescent="0.25">
      <c r="B298"/>
      <c r="C298"/>
      <c r="D298"/>
      <c r="E298"/>
      <c r="F298"/>
    </row>
    <row r="299" spans="2:6" x14ac:dyDescent="0.25">
      <c r="B299"/>
      <c r="C299"/>
      <c r="D299"/>
      <c r="E299"/>
      <c r="F299"/>
    </row>
    <row r="300" spans="2:6" x14ac:dyDescent="0.25">
      <c r="B300"/>
      <c r="C300"/>
      <c r="D300"/>
      <c r="E300"/>
      <c r="F300"/>
    </row>
    <row r="301" spans="2:6" x14ac:dyDescent="0.25">
      <c r="B301"/>
      <c r="C301"/>
      <c r="D301"/>
      <c r="E301"/>
      <c r="F301"/>
    </row>
    <row r="302" spans="2:6" x14ac:dyDescent="0.25">
      <c r="B302"/>
      <c r="C302"/>
      <c r="D302"/>
      <c r="E302"/>
      <c r="F302"/>
    </row>
    <row r="303" spans="2:6" x14ac:dyDescent="0.25">
      <c r="B303"/>
      <c r="C303"/>
      <c r="D303"/>
      <c r="E303"/>
      <c r="F303"/>
    </row>
    <row r="304" spans="2:6" x14ac:dyDescent="0.25">
      <c r="B304"/>
      <c r="C304"/>
      <c r="D304"/>
      <c r="E304"/>
      <c r="F304"/>
    </row>
    <row r="305" spans="2:6" x14ac:dyDescent="0.25">
      <c r="B305"/>
      <c r="C305"/>
      <c r="D305"/>
      <c r="E305"/>
      <c r="F305"/>
    </row>
    <row r="306" spans="2:6" x14ac:dyDescent="0.25">
      <c r="B306"/>
      <c r="C306"/>
      <c r="D306"/>
      <c r="E306"/>
      <c r="F306"/>
    </row>
    <row r="307" spans="2:6" x14ac:dyDescent="0.25">
      <c r="B307"/>
      <c r="C307"/>
      <c r="D307"/>
      <c r="E307"/>
      <c r="F307"/>
    </row>
    <row r="308" spans="2:6" x14ac:dyDescent="0.25">
      <c r="B308"/>
      <c r="C308"/>
      <c r="D308"/>
      <c r="E308"/>
      <c r="F308"/>
    </row>
    <row r="309" spans="2:6" x14ac:dyDescent="0.25">
      <c r="B309"/>
      <c r="C309"/>
      <c r="D309"/>
      <c r="E309"/>
      <c r="F309"/>
    </row>
    <row r="310" spans="2:6" x14ac:dyDescent="0.25">
      <c r="B310"/>
      <c r="C310"/>
      <c r="D310"/>
      <c r="E310"/>
      <c r="F310"/>
    </row>
    <row r="311" spans="2:6" x14ac:dyDescent="0.25">
      <c r="B311"/>
      <c r="C311"/>
      <c r="D311"/>
      <c r="E311"/>
      <c r="F311"/>
    </row>
    <row r="312" spans="2:6" x14ac:dyDescent="0.25">
      <c r="B312"/>
      <c r="C312"/>
      <c r="D312"/>
      <c r="E312"/>
      <c r="F312"/>
    </row>
    <row r="313" spans="2:6" x14ac:dyDescent="0.25">
      <c r="B313"/>
      <c r="C313"/>
      <c r="D313"/>
      <c r="E313"/>
      <c r="F313"/>
    </row>
    <row r="314" spans="2:6" x14ac:dyDescent="0.25">
      <c r="B314"/>
      <c r="C314"/>
      <c r="D314"/>
      <c r="E314"/>
      <c r="F314"/>
    </row>
    <row r="315" spans="2:6" x14ac:dyDescent="0.25">
      <c r="B315"/>
      <c r="C315"/>
      <c r="D315"/>
      <c r="E315"/>
      <c r="F315"/>
    </row>
    <row r="316" spans="2:6" x14ac:dyDescent="0.25">
      <c r="B316"/>
      <c r="C316"/>
      <c r="D316"/>
      <c r="E316"/>
      <c r="F316"/>
    </row>
    <row r="317" spans="2:6" x14ac:dyDescent="0.25">
      <c r="B317"/>
      <c r="C317"/>
      <c r="D317"/>
      <c r="E317"/>
      <c r="F317"/>
    </row>
    <row r="318" spans="2:6" x14ac:dyDescent="0.25">
      <c r="B318"/>
      <c r="C318"/>
      <c r="D318"/>
      <c r="E318"/>
      <c r="F318"/>
    </row>
    <row r="319" spans="2:6" x14ac:dyDescent="0.25">
      <c r="B319"/>
      <c r="C319"/>
      <c r="D319"/>
      <c r="E319"/>
      <c r="F319"/>
    </row>
    <row r="320" spans="2:6" x14ac:dyDescent="0.25">
      <c r="B320"/>
      <c r="C320"/>
      <c r="D320"/>
      <c r="E320"/>
      <c r="F320"/>
    </row>
    <row r="321" spans="2:6" x14ac:dyDescent="0.25">
      <c r="B321"/>
      <c r="C321"/>
      <c r="D321"/>
      <c r="E321"/>
      <c r="F321"/>
    </row>
    <row r="322" spans="2:6" x14ac:dyDescent="0.25">
      <c r="B322"/>
      <c r="C322"/>
      <c r="D322"/>
      <c r="E322"/>
      <c r="F322"/>
    </row>
    <row r="323" spans="2:6" x14ac:dyDescent="0.25">
      <c r="B323"/>
      <c r="C323"/>
      <c r="D323"/>
      <c r="E323"/>
      <c r="F323"/>
    </row>
    <row r="324" spans="2:6" x14ac:dyDescent="0.25">
      <c r="B324"/>
      <c r="C324"/>
      <c r="D324"/>
      <c r="E324"/>
      <c r="F324"/>
    </row>
    <row r="325" spans="2:6" x14ac:dyDescent="0.25">
      <c r="B325"/>
      <c r="C325"/>
      <c r="D325"/>
      <c r="E325"/>
      <c r="F325"/>
    </row>
    <row r="326" spans="2:6" x14ac:dyDescent="0.25">
      <c r="B326"/>
      <c r="C326"/>
      <c r="D326"/>
      <c r="E326"/>
      <c r="F326"/>
    </row>
    <row r="327" spans="2:6" x14ac:dyDescent="0.25">
      <c r="B327"/>
      <c r="C327"/>
      <c r="D327"/>
      <c r="E327"/>
      <c r="F327"/>
    </row>
    <row r="328" spans="2:6" x14ac:dyDescent="0.25">
      <c r="B328"/>
      <c r="C328"/>
      <c r="D328"/>
      <c r="E328"/>
      <c r="F328"/>
    </row>
    <row r="329" spans="2:6" x14ac:dyDescent="0.25">
      <c r="B329"/>
      <c r="C329"/>
      <c r="D329"/>
      <c r="E329"/>
      <c r="F329"/>
    </row>
    <row r="330" spans="2:6" x14ac:dyDescent="0.25">
      <c r="B330"/>
      <c r="C330"/>
      <c r="D330"/>
      <c r="E330"/>
      <c r="F330"/>
    </row>
    <row r="331" spans="2:6" x14ac:dyDescent="0.25">
      <c r="B331"/>
      <c r="C331"/>
      <c r="D331"/>
      <c r="E331"/>
      <c r="F331"/>
    </row>
    <row r="332" spans="2:6" x14ac:dyDescent="0.25">
      <c r="B332"/>
      <c r="C332"/>
      <c r="D332"/>
      <c r="E332"/>
      <c r="F332"/>
    </row>
    <row r="333" spans="2:6" x14ac:dyDescent="0.25">
      <c r="B333"/>
      <c r="C333"/>
      <c r="D333"/>
      <c r="E333"/>
      <c r="F333"/>
    </row>
    <row r="334" spans="2:6" x14ac:dyDescent="0.25">
      <c r="B334"/>
      <c r="C334"/>
      <c r="D334"/>
      <c r="E334"/>
      <c r="F334"/>
    </row>
    <row r="335" spans="2:6" x14ac:dyDescent="0.25">
      <c r="B335"/>
      <c r="C335"/>
      <c r="D335"/>
      <c r="E335"/>
      <c r="F335"/>
    </row>
    <row r="336" spans="2:6" x14ac:dyDescent="0.25">
      <c r="B336"/>
      <c r="C336"/>
      <c r="D336"/>
      <c r="E336"/>
      <c r="F336"/>
    </row>
    <row r="337" spans="2:6" x14ac:dyDescent="0.25">
      <c r="B337"/>
      <c r="C337"/>
      <c r="D337"/>
      <c r="E337"/>
      <c r="F337"/>
    </row>
    <row r="338" spans="2:6" x14ac:dyDescent="0.25">
      <c r="B338"/>
      <c r="C338"/>
      <c r="D338"/>
      <c r="E338"/>
      <c r="F338"/>
    </row>
    <row r="339" spans="2:6" x14ac:dyDescent="0.25">
      <c r="B339"/>
      <c r="C339"/>
      <c r="D339"/>
      <c r="E339"/>
      <c r="F339"/>
    </row>
    <row r="340" spans="2:6" x14ac:dyDescent="0.25">
      <c r="B340"/>
      <c r="C340"/>
      <c r="D340"/>
      <c r="E340"/>
      <c r="F340"/>
    </row>
    <row r="341" spans="2:6" x14ac:dyDescent="0.25">
      <c r="B341"/>
      <c r="C341"/>
      <c r="D341"/>
      <c r="E341"/>
      <c r="F341"/>
    </row>
    <row r="342" spans="2:6" x14ac:dyDescent="0.25">
      <c r="B342"/>
      <c r="C342"/>
      <c r="D342"/>
      <c r="E342"/>
      <c r="F342"/>
    </row>
    <row r="343" spans="2:6" x14ac:dyDescent="0.25">
      <c r="B343"/>
      <c r="C343"/>
      <c r="D343"/>
      <c r="E343"/>
      <c r="F343"/>
    </row>
    <row r="344" spans="2:6" x14ac:dyDescent="0.25">
      <c r="B344"/>
      <c r="C344"/>
      <c r="D344"/>
      <c r="E344"/>
      <c r="F344"/>
    </row>
    <row r="345" spans="2:6" x14ac:dyDescent="0.25">
      <c r="B345"/>
      <c r="C345"/>
      <c r="D345"/>
      <c r="E345"/>
      <c r="F345"/>
    </row>
    <row r="346" spans="2:6" x14ac:dyDescent="0.25">
      <c r="B346"/>
      <c r="C346"/>
      <c r="D346"/>
      <c r="E346"/>
      <c r="F346"/>
    </row>
    <row r="347" spans="2:6" x14ac:dyDescent="0.25">
      <c r="B347"/>
      <c r="C347"/>
      <c r="D347"/>
      <c r="E347"/>
      <c r="F347"/>
    </row>
    <row r="348" spans="2:6" x14ac:dyDescent="0.25">
      <c r="B348"/>
      <c r="C348"/>
      <c r="D348"/>
      <c r="E348"/>
      <c r="F348"/>
    </row>
    <row r="349" spans="2:6" x14ac:dyDescent="0.25">
      <c r="B349"/>
      <c r="C349"/>
      <c r="D349"/>
      <c r="E349"/>
      <c r="F349"/>
    </row>
    <row r="350" spans="2:6" x14ac:dyDescent="0.25">
      <c r="B350"/>
      <c r="C350"/>
      <c r="D350"/>
      <c r="E350"/>
      <c r="F350"/>
    </row>
    <row r="351" spans="2:6" x14ac:dyDescent="0.25">
      <c r="B351"/>
      <c r="C351"/>
      <c r="D351"/>
      <c r="E351"/>
      <c r="F351"/>
    </row>
    <row r="352" spans="2:6" x14ac:dyDescent="0.25">
      <c r="B352"/>
      <c r="C352"/>
      <c r="D352"/>
      <c r="E352"/>
      <c r="F352"/>
    </row>
    <row r="353" spans="2:6" x14ac:dyDescent="0.25">
      <c r="B353"/>
      <c r="C353"/>
      <c r="D353"/>
      <c r="E353"/>
      <c r="F353"/>
    </row>
    <row r="354" spans="2:6" x14ac:dyDescent="0.25">
      <c r="B354"/>
      <c r="C354"/>
      <c r="D354"/>
      <c r="E354"/>
      <c r="F354"/>
    </row>
    <row r="355" spans="2:6" x14ac:dyDescent="0.25">
      <c r="B355"/>
      <c r="C355"/>
      <c r="D355"/>
      <c r="E355"/>
      <c r="F355"/>
    </row>
    <row r="356" spans="2:6" x14ac:dyDescent="0.25">
      <c r="B356"/>
      <c r="C356"/>
      <c r="D356"/>
      <c r="E356"/>
      <c r="F356"/>
    </row>
    <row r="357" spans="2:6" x14ac:dyDescent="0.25">
      <c r="B357"/>
      <c r="C357"/>
      <c r="D357"/>
      <c r="E357"/>
      <c r="F357"/>
    </row>
    <row r="358" spans="2:6" x14ac:dyDescent="0.25">
      <c r="B358"/>
      <c r="C358"/>
      <c r="D358"/>
      <c r="E358"/>
      <c r="F358"/>
    </row>
    <row r="359" spans="2:6" x14ac:dyDescent="0.25">
      <c r="B359"/>
      <c r="C359"/>
      <c r="D359"/>
      <c r="E359"/>
      <c r="F359"/>
    </row>
    <row r="360" spans="2:6" x14ac:dyDescent="0.25">
      <c r="B360"/>
      <c r="C360"/>
      <c r="D360"/>
      <c r="E360"/>
      <c r="F360"/>
    </row>
    <row r="361" spans="2:6" x14ac:dyDescent="0.25">
      <c r="B361"/>
      <c r="C361"/>
      <c r="D361"/>
      <c r="E361"/>
      <c r="F361"/>
    </row>
    <row r="362" spans="2:6" x14ac:dyDescent="0.25">
      <c r="B362"/>
      <c r="C362"/>
      <c r="D362"/>
      <c r="E362"/>
      <c r="F362"/>
    </row>
    <row r="363" spans="2:6" x14ac:dyDescent="0.25">
      <c r="B363"/>
      <c r="C363"/>
      <c r="D363"/>
      <c r="E363"/>
      <c r="F363"/>
    </row>
    <row r="364" spans="2:6" x14ac:dyDescent="0.25">
      <c r="B364"/>
      <c r="C364"/>
      <c r="D364"/>
      <c r="E364"/>
      <c r="F364"/>
    </row>
    <row r="365" spans="2:6" x14ac:dyDescent="0.25">
      <c r="B365"/>
      <c r="C365"/>
      <c r="D365"/>
      <c r="E365"/>
      <c r="F365"/>
    </row>
    <row r="366" spans="2:6" x14ac:dyDescent="0.25">
      <c r="B366"/>
      <c r="C366"/>
      <c r="D366"/>
      <c r="E366"/>
      <c r="F366"/>
    </row>
    <row r="367" spans="2:6" x14ac:dyDescent="0.25">
      <c r="B367"/>
      <c r="C367"/>
      <c r="D367"/>
      <c r="E367"/>
      <c r="F367"/>
    </row>
    <row r="368" spans="2:6" x14ac:dyDescent="0.25">
      <c r="B368"/>
      <c r="C368"/>
      <c r="D368"/>
      <c r="E368"/>
      <c r="F368"/>
    </row>
    <row r="369" spans="2:6" x14ac:dyDescent="0.25">
      <c r="B369"/>
      <c r="C369"/>
      <c r="D369"/>
      <c r="E369"/>
      <c r="F369"/>
    </row>
    <row r="370" spans="2:6" x14ac:dyDescent="0.25">
      <c r="B370"/>
      <c r="C370"/>
      <c r="D370"/>
      <c r="E370"/>
      <c r="F370"/>
    </row>
    <row r="371" spans="2:6" x14ac:dyDescent="0.25">
      <c r="B371"/>
      <c r="C371"/>
      <c r="D371"/>
      <c r="E371"/>
      <c r="F371"/>
    </row>
    <row r="372" spans="2:6" x14ac:dyDescent="0.25">
      <c r="B372"/>
      <c r="C372"/>
      <c r="D372"/>
      <c r="E372"/>
      <c r="F372"/>
    </row>
    <row r="373" spans="2:6" x14ac:dyDescent="0.25">
      <c r="B373"/>
      <c r="C373"/>
      <c r="D373"/>
      <c r="E373"/>
      <c r="F373"/>
    </row>
    <row r="374" spans="2:6" x14ac:dyDescent="0.25">
      <c r="B374"/>
      <c r="C374"/>
      <c r="D374"/>
      <c r="E374"/>
      <c r="F374"/>
    </row>
    <row r="375" spans="2:6" x14ac:dyDescent="0.25">
      <c r="B375"/>
      <c r="C375"/>
      <c r="D375"/>
      <c r="E375"/>
      <c r="F375"/>
    </row>
    <row r="376" spans="2:6" x14ac:dyDescent="0.25">
      <c r="B376"/>
      <c r="C376"/>
      <c r="D376"/>
      <c r="E376"/>
      <c r="F376"/>
    </row>
    <row r="377" spans="2:6" x14ac:dyDescent="0.25">
      <c r="B377"/>
      <c r="C377"/>
      <c r="D377"/>
      <c r="E377"/>
      <c r="F377"/>
    </row>
    <row r="378" spans="2:6" x14ac:dyDescent="0.25">
      <c r="B378"/>
      <c r="C378"/>
      <c r="D378"/>
      <c r="E378"/>
      <c r="F378"/>
    </row>
    <row r="379" spans="2:6" x14ac:dyDescent="0.25">
      <c r="B379"/>
      <c r="C379"/>
      <c r="D379"/>
      <c r="E379"/>
      <c r="F379"/>
    </row>
    <row r="380" spans="2:6" x14ac:dyDescent="0.25">
      <c r="B380"/>
      <c r="C380"/>
      <c r="D380"/>
      <c r="E380"/>
      <c r="F380"/>
    </row>
    <row r="381" spans="2:6" x14ac:dyDescent="0.25">
      <c r="B381"/>
      <c r="C381"/>
      <c r="D381"/>
      <c r="E381"/>
      <c r="F381"/>
    </row>
    <row r="382" spans="2:6" x14ac:dyDescent="0.25">
      <c r="B382"/>
      <c r="C382"/>
      <c r="D382"/>
      <c r="E382"/>
      <c r="F382"/>
    </row>
    <row r="383" spans="2:6" x14ac:dyDescent="0.25">
      <c r="B383"/>
      <c r="C383"/>
      <c r="D383"/>
      <c r="E383"/>
      <c r="F383"/>
    </row>
    <row r="384" spans="2:6" x14ac:dyDescent="0.25">
      <c r="B384"/>
      <c r="C384"/>
      <c r="D384"/>
      <c r="E384"/>
      <c r="F384"/>
    </row>
    <row r="385" spans="2:6" x14ac:dyDescent="0.25">
      <c r="B385"/>
      <c r="C385"/>
      <c r="D385"/>
      <c r="E385"/>
      <c r="F385"/>
    </row>
    <row r="386" spans="2:6" x14ac:dyDescent="0.25">
      <c r="B386"/>
      <c r="C386"/>
      <c r="D386"/>
      <c r="E386"/>
      <c r="F386"/>
    </row>
    <row r="387" spans="2:6" x14ac:dyDescent="0.25">
      <c r="B387"/>
      <c r="C387"/>
      <c r="D387"/>
      <c r="E387"/>
      <c r="F387"/>
    </row>
    <row r="388" spans="2:6" x14ac:dyDescent="0.25">
      <c r="B388"/>
      <c r="C388"/>
      <c r="D388"/>
      <c r="E388"/>
      <c r="F388"/>
    </row>
    <row r="389" spans="2:6" x14ac:dyDescent="0.25">
      <c r="B389"/>
      <c r="C389"/>
      <c r="D389"/>
      <c r="E389"/>
      <c r="F389"/>
    </row>
    <row r="390" spans="2:6" x14ac:dyDescent="0.25">
      <c r="B390"/>
      <c r="C390"/>
      <c r="D390"/>
      <c r="E390"/>
      <c r="F390"/>
    </row>
    <row r="391" spans="2:6" x14ac:dyDescent="0.25">
      <c r="B391"/>
      <c r="C391"/>
      <c r="D391"/>
      <c r="E391"/>
      <c r="F391"/>
    </row>
    <row r="392" spans="2:6" x14ac:dyDescent="0.25">
      <c r="B392"/>
      <c r="C392"/>
      <c r="D392"/>
      <c r="E392"/>
      <c r="F392"/>
    </row>
    <row r="393" spans="2:6" x14ac:dyDescent="0.25">
      <c r="B393"/>
      <c r="C393"/>
      <c r="D393"/>
      <c r="E393"/>
      <c r="F393"/>
    </row>
    <row r="394" spans="2:6" x14ac:dyDescent="0.25">
      <c r="B394"/>
      <c r="C394"/>
      <c r="D394"/>
      <c r="E394"/>
      <c r="F394"/>
    </row>
    <row r="395" spans="2:6" x14ac:dyDescent="0.25">
      <c r="B395"/>
      <c r="C395"/>
      <c r="D395"/>
      <c r="E395"/>
      <c r="F395"/>
    </row>
    <row r="396" spans="2:6" x14ac:dyDescent="0.25">
      <c r="B396"/>
      <c r="C396"/>
      <c r="D396"/>
      <c r="E396"/>
      <c r="F396"/>
    </row>
    <row r="397" spans="2:6" x14ac:dyDescent="0.25">
      <c r="B397"/>
      <c r="C397"/>
      <c r="D397"/>
      <c r="E397"/>
      <c r="F397"/>
    </row>
  </sheetData>
  <pageMargins left="0.7" right="0.7" top="0.75" bottom="0.75" header="0.3" footer="0.3"/>
  <pageSetup paperSize="9" orientation="portrait" horizontalDpi="4294967293" verticalDpi="0" r:id="rId2"/>
  <drawing r:id="rId3"/>
  <picture r:id="rId4"/>
  <extLst>
    <ext xmlns:x14="http://schemas.microsoft.com/office/spreadsheetml/2009/9/main" uri="{A8765BA9-456A-4dab-B4F3-ACF838C121DE}">
      <x14:slicerList>
        <x14:slicer r:id="rId5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71527-3E35-44C6-834F-4DF833971D65}">
  <dimension ref="B2:AM50"/>
  <sheetViews>
    <sheetView showGridLines="0" topLeftCell="L1" workbookViewId="0">
      <selection activeCell="X6" sqref="X6"/>
    </sheetView>
  </sheetViews>
  <sheetFormatPr defaultColWidth="9.140625" defaultRowHeight="15" x14ac:dyDescent="0.25"/>
  <cols>
    <col min="1" max="1" width="3" style="9" bestFit="1" customWidth="1"/>
    <col min="2" max="2" width="1" style="9" customWidth="1"/>
    <col min="3" max="3" width="20.5703125" bestFit="1" customWidth="1"/>
    <col min="4" max="4" width="1.85546875" style="9" customWidth="1"/>
    <col min="5" max="5" width="2.28515625" style="9" customWidth="1"/>
    <col min="6" max="6" width="30.28515625" style="9" customWidth="1"/>
    <col min="7" max="7" width="2" style="9" customWidth="1"/>
    <col min="8" max="8" width="24" style="9" bestFit="1" customWidth="1"/>
    <col min="9" max="9" width="2.42578125" style="9" customWidth="1"/>
    <col min="10" max="10" width="18.85546875" style="9" bestFit="1" customWidth="1"/>
    <col min="11" max="11" width="2" style="9" customWidth="1"/>
    <col min="12" max="12" width="14.42578125" style="9" bestFit="1" customWidth="1"/>
    <col min="13" max="13" width="1.85546875" style="9" customWidth="1"/>
    <col min="14" max="14" width="14.42578125" style="9" bestFit="1" customWidth="1"/>
    <col min="15" max="15" width="1.42578125" style="9" customWidth="1"/>
    <col min="16" max="16" width="14.42578125" style="9" bestFit="1" customWidth="1"/>
    <col min="17" max="17" width="1.28515625" style="9" customWidth="1"/>
    <col min="18" max="18" width="10.28515625" style="9" bestFit="1" customWidth="1"/>
    <col min="19" max="19" width="1.7109375" style="9" customWidth="1"/>
    <col min="20" max="20" width="9.28515625" style="9" bestFit="1" customWidth="1"/>
    <col min="21" max="21" width="21.85546875" style="9" customWidth="1"/>
    <col min="22" max="22" width="20" style="9" bestFit="1" customWidth="1"/>
    <col min="23" max="23" width="9.140625" style="9"/>
    <col min="24" max="24" width="14.85546875" style="9" bestFit="1" customWidth="1"/>
    <col min="25" max="25" width="2.140625" style="9" customWidth="1"/>
    <col min="26" max="26" width="14.85546875" style="9" bestFit="1" customWidth="1"/>
    <col min="27" max="27" width="1.42578125" style="9" customWidth="1"/>
    <col min="28" max="28" width="14.85546875" style="9" bestFit="1" customWidth="1"/>
    <col min="29" max="29" width="1.5703125" style="9" customWidth="1"/>
    <col min="30" max="30" width="14.85546875" style="9" bestFit="1" customWidth="1"/>
    <col min="31" max="31" width="1.28515625" style="9" customWidth="1"/>
    <col min="32" max="32" width="14.85546875" style="9" bestFit="1" customWidth="1"/>
    <col min="33" max="33" width="1.5703125" style="9" customWidth="1"/>
    <col min="34" max="34" width="8" style="9" bestFit="1" customWidth="1"/>
    <col min="35" max="35" width="1.28515625" style="9" customWidth="1"/>
    <col min="36" max="36" width="8" style="9" bestFit="1" customWidth="1"/>
    <col min="37" max="38" width="9.140625" style="9"/>
    <col min="39" max="39" width="12.85546875" style="9" bestFit="1" customWidth="1"/>
    <col min="40" max="40" width="9.140625" style="9"/>
    <col min="41" max="41" width="13.140625" style="9" customWidth="1"/>
    <col min="42" max="16384" width="9.140625" style="9"/>
  </cols>
  <sheetData>
    <row r="2" spans="2:39" ht="44.25" customHeight="1" x14ac:dyDescent="0.35">
      <c r="F2" s="57" t="s">
        <v>48</v>
      </c>
      <c r="H2" s="86" t="s">
        <v>49</v>
      </c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66"/>
      <c r="V2" s="57" t="s">
        <v>61</v>
      </c>
      <c r="X2" s="86" t="s">
        <v>50</v>
      </c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M2" s="58" t="s">
        <v>47</v>
      </c>
    </row>
    <row r="4" spans="2:39" ht="21.75" customHeight="1" x14ac:dyDescent="0.25">
      <c r="B4" s="7"/>
      <c r="D4" s="7"/>
      <c r="E4" s="7"/>
      <c r="F4" s="8" t="s">
        <v>36</v>
      </c>
      <c r="V4" s="56" t="s">
        <v>34</v>
      </c>
      <c r="AM4" s="7" t="s">
        <v>43</v>
      </c>
    </row>
    <row r="5" spans="2:39" ht="16.5" customHeight="1" x14ac:dyDescent="0.3">
      <c r="C5" s="59" t="s">
        <v>51</v>
      </c>
      <c r="F5" s="45" t="s">
        <v>113</v>
      </c>
      <c r="H5" s="45" t="s">
        <v>113</v>
      </c>
      <c r="I5" s="7"/>
      <c r="J5" s="45" t="s">
        <v>114</v>
      </c>
      <c r="K5" s="53"/>
      <c r="L5" s="45" t="s">
        <v>115</v>
      </c>
      <c r="M5" s="53"/>
      <c r="N5" s="45" t="s">
        <v>117</v>
      </c>
      <c r="O5" s="53"/>
      <c r="P5" s="45" t="s">
        <v>116</v>
      </c>
      <c r="Q5" s="53"/>
      <c r="R5" s="46" t="s">
        <v>52</v>
      </c>
      <c r="S5" s="53"/>
      <c r="T5" s="46" t="s">
        <v>52</v>
      </c>
      <c r="V5" s="46" t="s">
        <v>104</v>
      </c>
      <c r="X5" s="46" t="s">
        <v>104</v>
      </c>
      <c r="Y5" s="2"/>
      <c r="Z5" s="46" t="s">
        <v>105</v>
      </c>
      <c r="AA5" s="2"/>
      <c r="AB5" s="46" t="s">
        <v>106</v>
      </c>
      <c r="AC5" s="2"/>
      <c r="AD5" s="46" t="s">
        <v>107</v>
      </c>
      <c r="AE5" s="45"/>
      <c r="AF5" s="46" t="s">
        <v>108</v>
      </c>
      <c r="AH5" s="46" t="s">
        <v>52</v>
      </c>
      <c r="AJ5" s="46" t="s">
        <v>52</v>
      </c>
      <c r="AM5" s="9" t="s">
        <v>36</v>
      </c>
    </row>
    <row r="6" spans="2:39" x14ac:dyDescent="0.25">
      <c r="F6" s="45" t="s">
        <v>114</v>
      </c>
      <c r="H6" s="45" t="s">
        <v>118</v>
      </c>
      <c r="I6" s="45"/>
      <c r="J6" s="45" t="s">
        <v>122</v>
      </c>
      <c r="K6" s="45"/>
      <c r="L6" s="45"/>
      <c r="M6" s="45"/>
      <c r="N6" s="45"/>
      <c r="O6" s="45"/>
      <c r="P6" s="45"/>
      <c r="Q6" s="45"/>
      <c r="R6" s="45"/>
      <c r="S6" s="45"/>
      <c r="T6" s="45"/>
      <c r="V6" s="46" t="s">
        <v>105</v>
      </c>
      <c r="X6" s="46" t="s">
        <v>109</v>
      </c>
      <c r="Y6" s="45"/>
      <c r="Z6" s="45" t="s">
        <v>111</v>
      </c>
      <c r="AA6" s="45"/>
      <c r="AB6" s="45"/>
      <c r="AC6" s="45"/>
      <c r="AD6" s="45"/>
      <c r="AE6" s="45"/>
      <c r="AF6" s="45"/>
      <c r="AH6" s="45"/>
      <c r="AJ6" s="45"/>
      <c r="AM6" s="9" t="s">
        <v>34</v>
      </c>
    </row>
    <row r="7" spans="2:39" x14ac:dyDescent="0.25">
      <c r="F7" s="45" t="s">
        <v>115</v>
      </c>
      <c r="H7" s="45" t="s">
        <v>119</v>
      </c>
      <c r="I7" s="45"/>
      <c r="J7" s="45" t="s">
        <v>123</v>
      </c>
      <c r="K7" s="45"/>
      <c r="L7" s="45"/>
      <c r="M7" s="45"/>
      <c r="N7" s="45"/>
      <c r="O7" s="45"/>
      <c r="P7" s="45"/>
      <c r="Q7" s="45"/>
      <c r="R7" s="45"/>
      <c r="S7" s="45"/>
      <c r="T7" s="45"/>
      <c r="V7" s="46" t="s">
        <v>106</v>
      </c>
      <c r="X7" s="46" t="s">
        <v>110</v>
      </c>
      <c r="Y7" s="45"/>
      <c r="Z7" s="45" t="s">
        <v>112</v>
      </c>
      <c r="AA7" s="45"/>
      <c r="AB7" s="45"/>
      <c r="AC7" s="45"/>
      <c r="AD7" s="46"/>
      <c r="AE7" s="45"/>
      <c r="AF7" s="45"/>
      <c r="AH7" s="45"/>
      <c r="AJ7" s="45"/>
    </row>
    <row r="8" spans="2:39" x14ac:dyDescent="0.25">
      <c r="F8" s="45" t="s">
        <v>117</v>
      </c>
      <c r="H8" s="45" t="s">
        <v>120</v>
      </c>
      <c r="I8" s="45"/>
      <c r="J8" s="45" t="s">
        <v>124</v>
      </c>
      <c r="K8" s="45"/>
      <c r="L8" s="45"/>
      <c r="M8" s="45"/>
      <c r="N8" s="45"/>
      <c r="O8" s="45"/>
      <c r="P8" s="45"/>
      <c r="Q8" s="45"/>
      <c r="R8" s="45"/>
      <c r="S8" s="45"/>
      <c r="T8" s="45"/>
      <c r="V8" s="46" t="s">
        <v>107</v>
      </c>
      <c r="X8" s="46"/>
      <c r="Y8" s="45"/>
      <c r="Z8" s="45"/>
      <c r="AA8" s="45"/>
      <c r="AB8" s="45"/>
      <c r="AC8" s="45"/>
      <c r="AD8" s="45"/>
      <c r="AE8" s="45"/>
      <c r="AF8" s="45"/>
      <c r="AH8" s="45"/>
      <c r="AJ8" s="45"/>
    </row>
    <row r="9" spans="2:39" x14ac:dyDescent="0.25">
      <c r="F9" s="45" t="s">
        <v>116</v>
      </c>
      <c r="H9" s="45" t="s">
        <v>121</v>
      </c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V9" s="46" t="s">
        <v>108</v>
      </c>
      <c r="X9" s="45"/>
      <c r="Y9" s="45"/>
      <c r="Z9" s="45"/>
      <c r="AA9" s="45"/>
      <c r="AB9" s="45"/>
      <c r="AC9" s="45"/>
      <c r="AD9" s="45"/>
      <c r="AE9" s="45"/>
      <c r="AF9" s="45"/>
      <c r="AH9" s="45"/>
      <c r="AJ9" s="45"/>
    </row>
    <row r="10" spans="2:39" x14ac:dyDescent="0.25">
      <c r="F10" s="46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V10" s="46"/>
      <c r="X10" s="45"/>
      <c r="Y10" s="45"/>
      <c r="Z10" s="45"/>
      <c r="AA10" s="45"/>
      <c r="AB10" s="45"/>
      <c r="AC10" s="45"/>
      <c r="AD10" s="45"/>
      <c r="AE10" s="45"/>
      <c r="AF10" s="45"/>
      <c r="AH10" s="45"/>
      <c r="AJ10" s="45"/>
      <c r="AM10" s="7" t="s">
        <v>44</v>
      </c>
    </row>
    <row r="11" spans="2:39" x14ac:dyDescent="0.25">
      <c r="F11" s="45"/>
      <c r="H11" s="45"/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V11" s="46"/>
      <c r="X11" s="45"/>
      <c r="Y11" s="45"/>
      <c r="Z11" s="45"/>
      <c r="AA11" s="45"/>
      <c r="AB11" s="45"/>
      <c r="AC11" s="45"/>
      <c r="AD11" s="45"/>
      <c r="AE11" s="45"/>
      <c r="AF11" s="45"/>
      <c r="AH11" s="45"/>
      <c r="AJ11" s="45"/>
      <c r="AM11" s="9" t="s">
        <v>42</v>
      </c>
    </row>
    <row r="12" spans="2:39" x14ac:dyDescent="0.25">
      <c r="F12" s="45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V12" s="46"/>
      <c r="X12" s="45"/>
      <c r="Y12" s="45"/>
      <c r="Z12" s="45"/>
      <c r="AA12" s="45"/>
      <c r="AB12" s="45"/>
      <c r="AC12" s="45"/>
      <c r="AD12" s="45"/>
      <c r="AE12" s="45"/>
      <c r="AF12" s="45"/>
      <c r="AH12" s="45"/>
      <c r="AJ12" s="45"/>
      <c r="AM12" s="9" t="s">
        <v>41</v>
      </c>
    </row>
    <row r="13" spans="2:39" x14ac:dyDescent="0.25">
      <c r="F13" s="45"/>
      <c r="H13" s="45"/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V13" s="46"/>
      <c r="X13" s="54"/>
      <c r="Y13" s="45"/>
      <c r="Z13" s="54"/>
      <c r="AA13" s="45"/>
      <c r="AB13" s="54"/>
      <c r="AC13" s="45"/>
      <c r="AD13" s="54"/>
      <c r="AE13" s="45"/>
      <c r="AF13" s="55"/>
      <c r="AH13" s="55"/>
      <c r="AJ13" s="55"/>
    </row>
    <row r="14" spans="2:39" x14ac:dyDescent="0.25">
      <c r="F14" s="46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V14" s="46"/>
      <c r="X14" s="54"/>
      <c r="Y14" s="45"/>
      <c r="Z14" s="54"/>
      <c r="AA14" s="45"/>
      <c r="AB14" s="54"/>
      <c r="AC14" s="45"/>
      <c r="AD14" s="54"/>
      <c r="AE14" s="45"/>
      <c r="AF14" s="55"/>
      <c r="AH14" s="55"/>
      <c r="AJ14" s="55"/>
    </row>
    <row r="15" spans="2:39" x14ac:dyDescent="0.25">
      <c r="F15" s="46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V15" s="46"/>
      <c r="X15" s="45"/>
      <c r="Y15" s="45"/>
      <c r="Z15" s="45"/>
      <c r="AA15" s="45"/>
      <c r="AB15" s="45"/>
      <c r="AC15" s="45"/>
      <c r="AD15" s="45"/>
      <c r="AE15" s="45"/>
    </row>
    <row r="16" spans="2:39" x14ac:dyDescent="0.25">
      <c r="F16" s="46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V16" s="46"/>
    </row>
    <row r="17" spans="6:22" x14ac:dyDescent="0.25">
      <c r="F17" s="46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V17" s="46"/>
    </row>
    <row r="18" spans="6:22" x14ac:dyDescent="0.25">
      <c r="F18" s="46"/>
      <c r="J18" s="45"/>
      <c r="K18" s="45"/>
      <c r="L18" s="47"/>
      <c r="M18" s="45"/>
      <c r="N18" s="45"/>
      <c r="O18" s="45"/>
      <c r="P18" s="45"/>
      <c r="Q18" s="45"/>
      <c r="R18" s="45"/>
      <c r="S18" s="45"/>
      <c r="T18" s="45"/>
    </row>
    <row r="19" spans="6:22" x14ac:dyDescent="0.25">
      <c r="F19" s="46"/>
      <c r="J19" s="45"/>
      <c r="K19" s="45"/>
      <c r="L19" s="47"/>
      <c r="M19" s="45"/>
      <c r="N19" s="45"/>
      <c r="O19" s="45"/>
      <c r="P19" s="45"/>
      <c r="Q19" s="45"/>
      <c r="R19" s="45"/>
      <c r="S19" s="45"/>
      <c r="T19" s="45"/>
    </row>
    <row r="20" spans="6:22" x14ac:dyDescent="0.25">
      <c r="F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</row>
    <row r="21" spans="6:22" x14ac:dyDescent="0.25">
      <c r="F21" s="51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</row>
    <row r="22" spans="6:22" x14ac:dyDescent="0.25">
      <c r="F22" s="51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</row>
    <row r="23" spans="6:22" x14ac:dyDescent="0.25">
      <c r="F23" s="51"/>
      <c r="H23" s="46" t="s">
        <v>52</v>
      </c>
      <c r="J23" s="46" t="s">
        <v>52</v>
      </c>
      <c r="K23" s="53"/>
      <c r="L23" s="46" t="s">
        <v>52</v>
      </c>
      <c r="M23" s="53"/>
      <c r="N23" s="46" t="s">
        <v>52</v>
      </c>
      <c r="O23" s="53"/>
      <c r="P23" s="46" t="s">
        <v>52</v>
      </c>
      <c r="Q23" s="53"/>
      <c r="R23" s="46" t="s">
        <v>52</v>
      </c>
      <c r="S23" s="53"/>
      <c r="T23" s="46" t="s">
        <v>52</v>
      </c>
    </row>
    <row r="24" spans="6:22" x14ac:dyDescent="0.25">
      <c r="F24" s="51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</row>
    <row r="25" spans="6:22" x14ac:dyDescent="0.25">
      <c r="F25" s="51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</row>
    <row r="26" spans="6:22" x14ac:dyDescent="0.25">
      <c r="F26" s="51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</row>
    <row r="27" spans="6:22" x14ac:dyDescent="0.25"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</row>
    <row r="28" spans="6:22" x14ac:dyDescent="0.25">
      <c r="H28" s="45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</row>
    <row r="29" spans="6:22" x14ac:dyDescent="0.25"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</row>
    <row r="30" spans="6:22" x14ac:dyDescent="0.25"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</row>
    <row r="31" spans="6:22" x14ac:dyDescent="0.25"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</row>
    <row r="32" spans="6:22" x14ac:dyDescent="0.25"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</row>
    <row r="33" spans="8:20" x14ac:dyDescent="0.25"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</row>
    <row r="34" spans="8:20" x14ac:dyDescent="0.25"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</row>
    <row r="35" spans="8:20" x14ac:dyDescent="0.25"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</row>
    <row r="38" spans="8:20" x14ac:dyDescent="0.25">
      <c r="H38" s="52" t="s">
        <v>52</v>
      </c>
      <c r="J38" s="52" t="s">
        <v>52</v>
      </c>
      <c r="K38" s="53"/>
      <c r="L38" s="52" t="s">
        <v>52</v>
      </c>
      <c r="M38" s="53"/>
      <c r="N38" s="52" t="s">
        <v>52</v>
      </c>
      <c r="O38" s="53"/>
      <c r="P38" s="48" t="s">
        <v>52</v>
      </c>
      <c r="Q38" s="53"/>
      <c r="R38" s="52" t="s">
        <v>52</v>
      </c>
      <c r="S38" s="53"/>
      <c r="T38" s="48" t="s">
        <v>52</v>
      </c>
    </row>
    <row r="39" spans="8:20" x14ac:dyDescent="0.25"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</row>
    <row r="40" spans="8:20" x14ac:dyDescent="0.25"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</row>
    <row r="41" spans="8:20" x14ac:dyDescent="0.25"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</row>
    <row r="42" spans="8:20" x14ac:dyDescent="0.25">
      <c r="H42" s="45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</row>
    <row r="43" spans="8:20" x14ac:dyDescent="0.25"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</row>
    <row r="44" spans="8:20" x14ac:dyDescent="0.25"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</row>
    <row r="45" spans="8:20" x14ac:dyDescent="0.25">
      <c r="H45" s="45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</row>
    <row r="46" spans="8:20" x14ac:dyDescent="0.25"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</row>
    <row r="47" spans="8:20" x14ac:dyDescent="0.25"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</row>
    <row r="48" spans="8:20" x14ac:dyDescent="0.25"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</row>
    <row r="49" spans="8:20" x14ac:dyDescent="0.25"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</row>
    <row r="50" spans="8:20" x14ac:dyDescent="0.25"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</row>
  </sheetData>
  <mergeCells count="2">
    <mergeCell ref="H2:T2"/>
    <mergeCell ref="X2:AJ2"/>
  </mergeCells>
  <hyperlinks>
    <hyperlink ref="C5" location="IKTATÓ!A1" display="UGRÁS AZ IKTATÓRA" xr:uid="{3F8AA37B-61FE-4E5B-BBB5-F350E4981832}"/>
  </hyperlinks>
  <pageMargins left="0.7" right="0.7" top="0.75" bottom="0.75" header="0.3" footer="0.3"/>
  <drawing r:id="rId1"/>
  <picture r:id="rId2"/>
  <tableParts count="3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4</vt:i4>
      </vt:variant>
      <vt:variant>
        <vt:lpstr>Névvel ellátott tartományok</vt:lpstr>
      </vt:variant>
      <vt:variant>
        <vt:i4>20</vt:i4>
      </vt:variant>
    </vt:vector>
  </HeadingPairs>
  <TitlesOfParts>
    <vt:vector size="24" baseType="lpstr">
      <vt:lpstr>Segítség az IKTATÓ használathoz</vt:lpstr>
      <vt:lpstr>IKTATÓ</vt:lpstr>
      <vt:lpstr>CashFlow</vt:lpstr>
      <vt:lpstr>Kategória magyarázatok</vt:lpstr>
      <vt:lpstr>adók</vt:lpstr>
      <vt:lpstr>Adományok</vt:lpstr>
      <vt:lpstr>bankköltség</vt:lpstr>
      <vt:lpstr>bejövő</vt:lpstr>
      <vt:lpstr>Bérköltség</vt:lpstr>
      <vt:lpstr>Egyéb</vt:lpstr>
      <vt:lpstr>Fejlesztés</vt:lpstr>
      <vt:lpstr>fix_változó</vt:lpstr>
      <vt:lpstr>Gépjármű</vt:lpstr>
      <vt:lpstr>irány</vt:lpstr>
      <vt:lpstr>Jutalék</vt:lpstr>
      <vt:lpstr>kimenő</vt:lpstr>
      <vt:lpstr>marketing</vt:lpstr>
      <vt:lpstr>Projektek</vt:lpstr>
      <vt:lpstr>rezsi</vt:lpstr>
      <vt:lpstr>Szerszám</vt:lpstr>
      <vt:lpstr>Szolgáltatás</vt:lpstr>
      <vt:lpstr>Tárgyi_eszköz</vt:lpstr>
      <vt:lpstr>Termék</vt:lpstr>
      <vt:lpstr>Üzemanyag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Systemmind Consulting</dc:creator>
  <cp:keywords/>
  <dc:description/>
  <cp:lastModifiedBy>Ungvári Judit</cp:lastModifiedBy>
  <cp:revision/>
  <dcterms:created xsi:type="dcterms:W3CDTF">2018-10-10T19:31:11Z</dcterms:created>
  <dcterms:modified xsi:type="dcterms:W3CDTF">2020-02-25T14:02:17Z</dcterms:modified>
  <cp:category/>
  <cp:contentStatus/>
</cp:coreProperties>
</file>